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nlFWyx6qmg/NvKwsl4PHVrxVz9AOsntOum+8olZiMx/bGuy8W3c36OgJixdbXHqTg/97HxYTMsunwnGgocpc5g==" workbookSaltValue="XY1HtocOiG+sfDK5oLHlDQ==" workbookSpinCount="100000" lockStructure="1"/>
  <bookViews>
    <workbookView xWindow="0" yWindow="0" windowWidth="20490" windowHeight="7155" tabRatio="771" firstSheet="1" activeTab="1"/>
  </bookViews>
  <sheets>
    <sheet name="Audited Financials---&gt;" sheetId="1" r:id="rId1"/>
    <sheet name="Transmittal Form &amp; School Info" sheetId="2" r:id="rId2"/>
    <sheet name="School Districts" sheetId="7" state="hidden" r:id="rId3"/>
    <sheet name="Financial Position" sheetId="3" r:id="rId4"/>
    <sheet name="Statement of Activities" sheetId="4" r:id="rId5"/>
    <sheet name="Cash Flow" sheetId="5" r:id="rId6"/>
    <sheet name="Functional Expenses" sheetId="6" r:id="rId7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NYC_SchoolDistricts">'School Districts'!$C$2:$C$34</definedName>
    <definedName name="NYS_SchoolDistricts">'School Districts'!$B$2:$B$746</definedName>
    <definedName name="_xlnm.Print_Area" localSheetId="5">'Cash Flow'!$B$3:$E$43</definedName>
    <definedName name="_xlnm.Print_Area" localSheetId="3">'Financial Position'!$B$3:$F$55</definedName>
    <definedName name="_xlnm.Print_Area" localSheetId="6">'Functional Expenses'!$B$3:$Q$36</definedName>
    <definedName name="_xlnm.Print_Area" localSheetId="4">'Statement of Activities'!$B$3:$G$49</definedName>
    <definedName name="_xlnm.Print_Area" localSheetId="1">'Transmittal Form &amp; School Info'!$B$2:$F$45</definedName>
    <definedName name="_xlnm.Print_Titles" localSheetId="3">'Financial Position'!$B:$C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4" l="1"/>
  <c r="E41" i="4"/>
  <c r="D39" i="4"/>
  <c r="C39" i="4"/>
  <c r="B39" i="4"/>
  <c r="B28" i="4"/>
  <c r="B25" i="4"/>
  <c r="C18" i="4"/>
  <c r="B18" i="4"/>
  <c r="E14" i="4"/>
  <c r="E12" i="4"/>
  <c r="B3" i="4"/>
  <c r="D44" i="3"/>
  <c r="F44" i="3"/>
  <c r="B44" i="3"/>
  <c r="B37" i="3"/>
  <c r="F23" i="3"/>
  <c r="D23" i="3"/>
  <c r="D16" i="3"/>
  <c r="B23" i="3"/>
  <c r="B16" i="3"/>
  <c r="M35" i="6"/>
  <c r="I35" i="6"/>
  <c r="M34" i="6"/>
  <c r="I34" i="6"/>
  <c r="M33" i="6"/>
  <c r="I33" i="6"/>
  <c r="M32" i="6"/>
  <c r="I32" i="6"/>
  <c r="M31" i="6"/>
  <c r="I31" i="6"/>
  <c r="M30" i="6"/>
  <c r="I30" i="6"/>
  <c r="M29" i="6"/>
  <c r="I29" i="6"/>
  <c r="M28" i="6"/>
  <c r="I28" i="6"/>
  <c r="M27" i="6"/>
  <c r="I27" i="6"/>
  <c r="M26" i="6"/>
  <c r="I26" i="6"/>
  <c r="M25" i="6"/>
  <c r="I25" i="6"/>
  <c r="M24" i="6"/>
  <c r="I24" i="6"/>
  <c r="M23" i="6"/>
  <c r="I23" i="6"/>
  <c r="M22" i="6"/>
  <c r="I22" i="6"/>
  <c r="M21" i="6"/>
  <c r="I21" i="6"/>
  <c r="M20" i="6"/>
  <c r="I20" i="6"/>
  <c r="M19" i="6"/>
  <c r="I19" i="6"/>
  <c r="M18" i="6"/>
  <c r="I18" i="6"/>
  <c r="M17" i="6"/>
  <c r="I17" i="6"/>
  <c r="M16" i="6"/>
  <c r="I16" i="6"/>
  <c r="Q15" i="6"/>
  <c r="Q36" i="6" s="1"/>
  <c r="L15" i="6"/>
  <c r="L36" i="6" s="1"/>
  <c r="K15" i="6"/>
  <c r="K36" i="6" s="1"/>
  <c r="H15" i="6"/>
  <c r="H36" i="6" s="1"/>
  <c r="G15" i="6"/>
  <c r="G36" i="6" s="1"/>
  <c r="F15" i="6"/>
  <c r="F36" i="6" s="1"/>
  <c r="D15" i="6"/>
  <c r="M14" i="6"/>
  <c r="I14" i="6"/>
  <c r="M13" i="6"/>
  <c r="I13" i="6"/>
  <c r="M12" i="6"/>
  <c r="I12" i="6"/>
  <c r="B3" i="6"/>
  <c r="E38" i="5"/>
  <c r="C38" i="5"/>
  <c r="E33" i="5"/>
  <c r="C33" i="5"/>
  <c r="E28" i="5"/>
  <c r="C28" i="5"/>
  <c r="B3" i="5"/>
  <c r="E46" i="4"/>
  <c r="G39" i="4"/>
  <c r="E38" i="4"/>
  <c r="E37" i="4"/>
  <c r="E36" i="4"/>
  <c r="E35" i="4"/>
  <c r="E34" i="4"/>
  <c r="E33" i="4"/>
  <c r="E27" i="4"/>
  <c r="E26" i="4"/>
  <c r="G25" i="4"/>
  <c r="G28" i="4" s="1"/>
  <c r="D25" i="4"/>
  <c r="D28" i="4" s="1"/>
  <c r="C25" i="4"/>
  <c r="C28" i="4" s="1"/>
  <c r="E24" i="4"/>
  <c r="E23" i="4"/>
  <c r="E22" i="4"/>
  <c r="G18" i="4"/>
  <c r="D18" i="4"/>
  <c r="E17" i="4"/>
  <c r="E16" i="4"/>
  <c r="E15" i="4"/>
  <c r="E13" i="4"/>
  <c r="E11" i="4"/>
  <c r="F52" i="3"/>
  <c r="D52" i="3"/>
  <c r="F37" i="3"/>
  <c r="D37" i="3"/>
  <c r="F16" i="3"/>
  <c r="B3" i="3"/>
  <c r="I23" i="2"/>
  <c r="Q8" i="6" s="1"/>
  <c r="I22" i="2"/>
  <c r="F8" i="6" s="1"/>
  <c r="O19" i="6" l="1"/>
  <c r="O25" i="6"/>
  <c r="O29" i="6"/>
  <c r="O31" i="6"/>
  <c r="O16" i="6"/>
  <c r="O18" i="6"/>
  <c r="O26" i="6"/>
  <c r="O28" i="6"/>
  <c r="O30" i="6"/>
  <c r="O32" i="6"/>
  <c r="O34" i="6"/>
  <c r="O14" i="6"/>
  <c r="C30" i="4"/>
  <c r="C43" i="4" s="1"/>
  <c r="C48" i="4" s="1"/>
  <c r="O22" i="6"/>
  <c r="O33" i="6"/>
  <c r="O17" i="6"/>
  <c r="O21" i="6"/>
  <c r="O13" i="6"/>
  <c r="O24" i="6"/>
  <c r="O27" i="6"/>
  <c r="M15" i="6"/>
  <c r="M36" i="6" s="1"/>
  <c r="O35" i="6"/>
  <c r="O12" i="6"/>
  <c r="O20" i="6"/>
  <c r="O23" i="6"/>
  <c r="I15" i="6"/>
  <c r="I36" i="6" s="1"/>
  <c r="D7" i="3"/>
  <c r="E40" i="5"/>
  <c r="E42" i="5" s="1"/>
  <c r="C40" i="5"/>
  <c r="C42" i="5" s="1"/>
  <c r="D46" i="3"/>
  <c r="D54" i="3" s="1"/>
  <c r="E25" i="4"/>
  <c r="E28" i="4" s="1"/>
  <c r="D30" i="4"/>
  <c r="F46" i="3"/>
  <c r="F54" i="3" s="1"/>
  <c r="E18" i="4"/>
  <c r="G30" i="4"/>
  <c r="E39" i="4"/>
  <c r="F25" i="3"/>
  <c r="D25" i="3"/>
  <c r="F7" i="3"/>
  <c r="C7" i="4"/>
  <c r="C7" i="5"/>
  <c r="G7" i="4"/>
  <c r="E7" i="5"/>
  <c r="O15" i="6" l="1"/>
  <c r="O36" i="6" s="1"/>
  <c r="G43" i="4"/>
  <c r="G48" i="4" s="1"/>
  <c r="G51" i="4" s="1"/>
  <c r="D43" i="4"/>
  <c r="D48" i="4" s="1"/>
  <c r="D57" i="3"/>
  <c r="E30" i="4"/>
  <c r="F57" i="3"/>
  <c r="E43" i="4" l="1"/>
  <c r="E48" i="4" s="1"/>
  <c r="E51" i="4" s="1"/>
</calcChain>
</file>

<file path=xl/comments1.xml><?xml version="1.0" encoding="utf-8"?>
<comments xmlns="http://schemas.openxmlformats.org/spreadsheetml/2006/main">
  <authors>
    <author>hrubyda</author>
  </authors>
  <commentList>
    <comment ref="C16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Health and Dental
Social Security
Medicare
Unemployment
Other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10"/>
            <color indexed="81"/>
            <rFont val="Calibri"/>
            <family val="2"/>
            <scheme val="minor"/>
          </rPr>
          <t xml:space="preserve">INCLUDES:
</t>
        </r>
        <r>
          <rPr>
            <sz val="10"/>
            <color indexed="81"/>
            <rFont val="Calibri"/>
            <family val="2"/>
            <scheme val="minor"/>
          </rPr>
          <t>SPED Services
Nurse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 xml:space="preserve">Consultants
 - Assessment
 - Technology
 - Other
Payroll
Security
Background Screening
Public Relations
</t>
        </r>
      </text>
    </comment>
    <comment ref="C23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Facility
Equipment</t>
        </r>
      </text>
    </comment>
    <comment ref="C25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Electric
Gas
Telephone</t>
        </r>
      </text>
    </comment>
    <comment ref="C26" authorId="0">
      <text>
        <r>
          <rPr>
            <b/>
            <sz val="10"/>
            <color indexed="81"/>
            <rFont val="Calibri"/>
            <family val="2"/>
            <scheme val="minor"/>
          </rPr>
          <t xml:space="preserve">INCLUDES:
</t>
        </r>
        <r>
          <rPr>
            <sz val="10"/>
            <color indexed="81"/>
            <rFont val="Calibri"/>
            <family val="2"/>
            <scheme val="minor"/>
          </rPr>
          <t>Teaching Supplies
Textbooks / Workbooks
Curriculum
Classroom
Maintenance Instructional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Instructional
Non-Instructional
Athletic
Music
Office Equipment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Student
Staff</t>
        </r>
      </text>
    </comment>
    <comment ref="C30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Hardware
Software
Internet
Wiring
Other</t>
        </r>
      </text>
    </comment>
    <comment ref="C32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Field Trips
Assessment Testing
Transportation
Special Events
Uniforms</t>
        </r>
      </text>
    </comment>
    <comment ref="C33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Leases (i.e. copier)
Printing
Postage
Copying</t>
        </r>
      </text>
    </comment>
    <comment ref="C35" authorId="0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Interest 
Board Development
Bad Debt
Misc. Fees (i.e. Licensing)
Uniforms
All Other 
</t>
        </r>
        <r>
          <rPr>
            <b/>
            <sz val="10"/>
            <color indexed="81"/>
            <rFont val="Calibri"/>
            <family val="2"/>
            <scheme val="minor"/>
          </rPr>
          <t>(If any questions contact DOE
)</t>
        </r>
      </text>
    </comment>
  </commentList>
</comments>
</file>

<file path=xl/sharedStrings.xml><?xml version="1.0" encoding="utf-8"?>
<sst xmlns="http://schemas.openxmlformats.org/spreadsheetml/2006/main" count="988" uniqueCount="950">
  <si>
    <t>Annual Financial Statement Audit Report</t>
  </si>
  <si>
    <t>School Name:</t>
  </si>
  <si>
    <t>Date (Report is due Nov. 1):</t>
  </si>
  <si>
    <t>School Fiscal Contact Name:</t>
  </si>
  <si>
    <t>School Fiscal Contact Email:</t>
  </si>
  <si>
    <t>School Fiscal Contact Phone:</t>
  </si>
  <si>
    <t>-</t>
  </si>
  <si>
    <t>School Audit Firm Name:</t>
  </si>
  <si>
    <t>2014-15</t>
  </si>
  <si>
    <t>School Audit Contact Name:</t>
  </si>
  <si>
    <t>2015-16</t>
  </si>
  <si>
    <t>School Audit Contact Email:</t>
  </si>
  <si>
    <t>2016-17</t>
  </si>
  <si>
    <t>School Audit Contact Phone:</t>
  </si>
  <si>
    <t>2017-18</t>
  </si>
  <si>
    <t>2018-19</t>
  </si>
  <si>
    <t>Audit Period:</t>
  </si>
  <si>
    <t>2019-20</t>
  </si>
  <si>
    <t>Prior Year:</t>
  </si>
  <si>
    <t>2020-21</t>
  </si>
  <si>
    <t>2021-22</t>
  </si>
  <si>
    <t>The following items are required to be included:</t>
  </si>
  <si>
    <t>Item</t>
  </si>
  <si>
    <t>If not included, state the reason(s) below (if not applicable fill in N/A):</t>
  </si>
  <si>
    <t>Management Letter</t>
  </si>
  <si>
    <t>Management Letter Response</t>
  </si>
  <si>
    <t>Corrective Action Plan</t>
  </si>
  <si>
    <t>FILL IN GRAY CELLS</t>
  </si>
  <si>
    <t>Statement of Financial Position</t>
  </si>
  <si>
    <t>as of June 30</t>
  </si>
  <si>
    <t>CURRENT ASSETS</t>
  </si>
  <si>
    <t xml:space="preserve">Cash and cash equivalents </t>
  </si>
  <si>
    <t>Grants and contracts receivable</t>
  </si>
  <si>
    <t>Accounts receivables</t>
  </si>
  <si>
    <t>Prepaid Expenses</t>
  </si>
  <si>
    <t>Contributions and other receivables</t>
  </si>
  <si>
    <t>TOTAL ASSETS</t>
  </si>
  <si>
    <t>CURRENT LIABILITIES</t>
  </si>
  <si>
    <t>Accounts payable and accrued expenses</t>
  </si>
  <si>
    <t>TOTAL LIABILITIES</t>
  </si>
  <si>
    <t>NET ASSETS</t>
  </si>
  <si>
    <t>Unrestricted</t>
  </si>
  <si>
    <t>Temporarily restricted</t>
  </si>
  <si>
    <t>TOTAL NET ASSETS</t>
  </si>
  <si>
    <t>TOTAL LIABILITIES AND NET ASSETS</t>
  </si>
  <si>
    <t>CK - Should be zero</t>
  </si>
  <si>
    <t>Statement of Activities</t>
  </si>
  <si>
    <t>Temporarily Restricted</t>
  </si>
  <si>
    <t>Total</t>
  </si>
  <si>
    <t>Other</t>
  </si>
  <si>
    <t>Food Service/Child Nutrition Program</t>
  </si>
  <si>
    <t>EXPENSES</t>
  </si>
  <si>
    <t>Program Services</t>
  </si>
  <si>
    <t>Regular Education</t>
  </si>
  <si>
    <t>Special Education</t>
  </si>
  <si>
    <t>Other Programs</t>
  </si>
  <si>
    <t>Management and general</t>
  </si>
  <si>
    <t>Fundraising</t>
  </si>
  <si>
    <t>SUPPORT AND OTHER REVENUE</t>
  </si>
  <si>
    <t>CHANGE IN NET ASSETS</t>
  </si>
  <si>
    <t>PRIOR YEAR/PERIOD ADJUSTMENTS</t>
  </si>
  <si>
    <t>Statement of Cash Flows</t>
  </si>
  <si>
    <t>CASH FLOWS - OPERATING ACTIVITIES</t>
  </si>
  <si>
    <t>Increase (decrease) in net assets</t>
  </si>
  <si>
    <t xml:space="preserve">Revenues from School Districts </t>
  </si>
  <si>
    <t>Accounts Receivable</t>
  </si>
  <si>
    <t>Due from School Districts</t>
  </si>
  <si>
    <t>Depreciation</t>
  </si>
  <si>
    <t>Grants Receivable</t>
  </si>
  <si>
    <t>Due from NYS</t>
  </si>
  <si>
    <t>Grant revenues</t>
  </si>
  <si>
    <t>Accounts Payable</t>
  </si>
  <si>
    <t>Accrued Expenses</t>
  </si>
  <si>
    <t>Accrued Liabilities</t>
  </si>
  <si>
    <t>Contributions and fund-raising activities</t>
  </si>
  <si>
    <t>Miscellaneous sources</t>
  </si>
  <si>
    <t>Deferred Revenue</t>
  </si>
  <si>
    <t>Interest payments</t>
  </si>
  <si>
    <t>NET CASH PROVIDED FROM OPERATING ACTIVITIES</t>
  </si>
  <si>
    <t>CASH FLOWS - INVESTING ACTIVITIES</t>
  </si>
  <si>
    <t>$</t>
  </si>
  <si>
    <t>Purchase of equipment</t>
  </si>
  <si>
    <t>NET CASH PROVIDED FROM INVESTING ACTIVITIES</t>
  </si>
  <si>
    <t>CASH FLOWS - FINANCING ACTIVITIES</t>
  </si>
  <si>
    <t>Principal payments on long-term debt</t>
  </si>
  <si>
    <t>NET CASH PROVIDED FROM FINANCING ACTIVITIES</t>
  </si>
  <si>
    <t>NET (DECREASE) INCREASE IN CASH AND CASH EQUIVALENTS</t>
  </si>
  <si>
    <t>Cash at beginning of year</t>
  </si>
  <si>
    <t>CASH AND CASH EQUIVALENTS AT END OF YEAR</t>
  </si>
  <si>
    <t>Statement of Functional Expenses</t>
  </si>
  <si>
    <t>Supporting Services</t>
  </si>
  <si>
    <t>No. of Positions</t>
  </si>
  <si>
    <t>Other Education</t>
  </si>
  <si>
    <t>Management and General</t>
  </si>
  <si>
    <t> Total</t>
  </si>
  <si>
    <t>Personnel Services Costs</t>
  </si>
  <si>
    <t xml:space="preserve"> $</t>
  </si>
  <si>
    <t>Administrative Staff Personnel</t>
  </si>
  <si>
    <t>Instructional Personnel</t>
  </si>
  <si>
    <t>Non-Instructional Personnel</t>
  </si>
  <si>
    <t>Total Salaries and Staff</t>
  </si>
  <si>
    <t>Fringe Benefits &amp; Payroll Taxes</t>
  </si>
  <si>
    <t>Retirement</t>
  </si>
  <si>
    <t>Management Company Fees</t>
  </si>
  <si>
    <t>Legal Service</t>
  </si>
  <si>
    <t>Accounting / Audit Services</t>
  </si>
  <si>
    <t>Other Purchased / Professional / Consulting Services</t>
  </si>
  <si>
    <t>Building and Land Rent / Lease</t>
  </si>
  <si>
    <t>Repairs &amp; Maintenance</t>
  </si>
  <si>
    <t>Insurance</t>
  </si>
  <si>
    <t>Utilities</t>
  </si>
  <si>
    <t>Supplies / Materials</t>
  </si>
  <si>
    <t>Equipment / Furnishings</t>
  </si>
  <si>
    <t>Staff Development</t>
  </si>
  <si>
    <t>Marketing  / Recruitment</t>
  </si>
  <si>
    <t>Technology</t>
  </si>
  <si>
    <t xml:space="preserve">Food Service </t>
  </si>
  <si>
    <t>Student Services</t>
  </si>
  <si>
    <t>Office Expense</t>
  </si>
  <si>
    <t>OTHER</t>
  </si>
  <si>
    <t>Total Expenses</t>
  </si>
  <si>
    <t>Other current assets</t>
  </si>
  <si>
    <t>NON-CURRENT ASSETS</t>
  </si>
  <si>
    <t>Property, Building and Equipment, net</t>
  </si>
  <si>
    <t>Security Deposits</t>
  </si>
  <si>
    <t>Other Non-Current Assets</t>
  </si>
  <si>
    <t>Accrued payroll, payroll taxes and benefits</t>
  </si>
  <si>
    <t>Current Portion of Loan Payable</t>
  </si>
  <si>
    <t>Due to Related Parties</t>
  </si>
  <si>
    <t>Refundable Advances</t>
  </si>
  <si>
    <t>Other Current Liabilities</t>
  </si>
  <si>
    <t>LONG-TERM LIABILITIES</t>
  </si>
  <si>
    <t>Loan Payable; Due in More than One Year</t>
  </si>
  <si>
    <t>Deferred Rent</t>
  </si>
  <si>
    <t>Due to Related Party</t>
  </si>
  <si>
    <t>Other Long-Term Liabilities</t>
  </si>
  <si>
    <t>Restricted Cash</t>
  </si>
  <si>
    <t>Permanently restricted</t>
  </si>
  <si>
    <t>State and Local Per Pupil Revenue - Reg. Ed</t>
  </si>
  <si>
    <t>State and Local Per Pupil Revenue - SPED</t>
  </si>
  <si>
    <t>State and Local Per Pupil Facilities Revenue</t>
  </si>
  <si>
    <t>OPERATING REVENUE</t>
  </si>
  <si>
    <t>Federal Grants</t>
  </si>
  <si>
    <t>State and City Grants</t>
  </si>
  <si>
    <t>Other Operating Income</t>
  </si>
  <si>
    <t>Interest and Other Income</t>
  </si>
  <si>
    <t>Contributions and Grants</t>
  </si>
  <si>
    <t>Fundraising Support</t>
  </si>
  <si>
    <t>Investments</t>
  </si>
  <si>
    <t>Donated Services</t>
  </si>
  <si>
    <t>Other Support and Revenue</t>
  </si>
  <si>
    <t>Net Assets Released from Restrictions / Loss on Disposal of Assets</t>
  </si>
  <si>
    <t>SURPLUS / (DEFICIT) FROM OPERATIONS</t>
  </si>
  <si>
    <t>NET ASSETS - END OF YEAR</t>
  </si>
  <si>
    <t>NET ASSETS - BEGINNING OF YEAR</t>
  </si>
  <si>
    <t xml:space="preserve">Fundraising  </t>
  </si>
  <si>
    <t>Federal Single Audit (A-133)</t>
  </si>
  <si>
    <t>The additional items listed below should be included if applicable. Please explain the reason(s) if the items are not included. Examples might include: a written management letter was not issued; the school did not expend federal funds in excess of the Single Audit Threshold of $750,000; the management letter response will be submitted by the following date (should be no later than 30 days from the submission of the report); etc.</t>
  </si>
  <si>
    <t>1.)   The independent auditor’s report on financial statements and notes.</t>
  </si>
  <si>
    <t>2.)   Excel template file containing the Financial Position, Statement of Activities, Cash Flow and Functional Expenses worksheets.</t>
  </si>
  <si>
    <t>3.)   Reports on internal controls over financial reporting and on compliance.</t>
  </si>
  <si>
    <t>A</t>
  </si>
  <si>
    <t>Alexandria Central School District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</si>
  <si>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</si>
  <si>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</si>
  <si>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</si>
  <si>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</si>
  <si>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</si>
  <si>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</si>
  <si>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</si>
  <si>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</si>
  <si>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Abraham Wing School (Glens Falls Common School)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</si>
  <si>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</si>
  <si>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</si>
  <si>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</si>
  <si>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</si>
  <si>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</si>
  <si>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</si>
  <si>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 (Greater)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</si>
  <si>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</si>
  <si>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</si>
  <si>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</si>
  <si>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</si>
  <si>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</si>
  <si>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</si>
  <si>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</si>
  <si>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</si>
  <si>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</si>
  <si>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</si>
  <si>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</si>
  <si>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</si>
  <si>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</si>
  <si>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</si>
  <si>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</si>
  <si>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</si>
  <si>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</si>
  <si>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</si>
  <si>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</si>
  <si>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</si>
  <si>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</si>
  <si>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</si>
  <si>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</si>
  <si>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</si>
  <si>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</si>
  <si>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</si>
  <si>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</si>
  <si>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</si>
  <si>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</si>
  <si>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</si>
  <si>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</si>
  <si>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</si>
  <si>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Berkshire Union Free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</si>
  <si>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</si>
  <si>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</si>
  <si>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</si>
  <si>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</si>
  <si>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</si>
  <si>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</si>
  <si>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 (East Bloomfield Central School District)</t>
  </si>
  <si>
    <t>Bolivar-Richburg Central School District</t>
  </si>
  <si>
    <t>Bolton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</si>
  <si>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</si>
  <si>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</si>
  <si>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</si>
  <si>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</si>
  <si>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</si>
  <si>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</si>
  <si>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Bridgewater-West Winfield Central School District (Mount Markham Central School District)</t>
  </si>
  <si>
    <t>Brighton Central School District</t>
  </si>
  <si>
    <t>Brittonkill Central School District (Brunswick Central School District)</t>
  </si>
  <si>
    <t>Broadalbin-Perth Central School District</t>
  </si>
  <si>
    <t>Brockport Central School District</t>
  </si>
  <si>
    <t>Brocton Central School District</t>
  </si>
  <si>
    <t>Brookhaven-Comsewogue  Union Free School District (Comsewogue Union Free School District)</t>
  </si>
  <si>
    <t>Bronxville Union Free School District</t>
  </si>
  <si>
    <t>Brookfield Central School District</t>
  </si>
  <si>
    <t>Brunswick Central School District (Brittonkill Central School District)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</si>
  <si>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</si>
  <si>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</si>
  <si>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</si>
  <si>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</si>
  <si>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</si>
  <si>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</si>
  <si>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</si>
  <si>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</si>
  <si>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</si>
  <si>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</si>
  <si>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 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</si>
  <si>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</si>
  <si>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</si>
  <si>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</si>
  <si>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</si>
  <si>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</si>
  <si>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</si>
  <si>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</si>
  <si>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</si>
  <si>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</si>
  <si>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</si>
  <si>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</si>
  <si>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</si>
  <si>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</si>
  <si>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</si>
  <si>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</si>
  <si>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</si>
  <si>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</si>
  <si>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</si>
  <si>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</si>
  <si>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</si>
  <si>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</si>
  <si>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</si>
  <si>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</si>
  <si>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</si>
  <si>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</si>
  <si>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</si>
  <si>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Cheektowaga-Maryvale Union Free School District (Maryvale Union Free School District)</t>
  </si>
  <si>
    <t>Cheektowaga-Sloan Union Free School District (Sloan Union Free School District)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</si>
  <si>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</si>
  <si>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</si>
  <si>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</si>
  <si>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</si>
  <si>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</si>
  <si>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</si>
  <si>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</si>
  <si>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</si>
  <si>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</si>
  <si>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</si>
  <si>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</si>
  <si>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</si>
  <si>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 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</si>
  <si>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</si>
  <si>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</si>
  <si>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</si>
  <si>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</si>
  <si>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</si>
  <si>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</si>
  <si>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 (Brookhaven-Comsewogue Union Free School District)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</si>
  <si>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</si>
  <si>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</si>
  <si>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</si>
  <si>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</si>
  <si>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</si>
  <si>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</si>
  <si>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</si>
  <si>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</si>
  <si>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</si>
  <si>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</si>
  <si>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</si>
  <si>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</si>
  <si>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</t>
  </si>
  <si>
    <t>Dalton-Nunda Central School District (Keshequa Central School District )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</si>
  <si>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</si>
  <si>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</si>
  <si>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</si>
  <si>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</si>
  <si>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</si>
  <si>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</si>
  <si>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</si>
  <si>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</si>
  <si>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</si>
  <si>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</si>
  <si>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</si>
  <si>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</si>
  <si>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</si>
  <si>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</si>
  <si>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</t>
  </si>
  <si>
    <t>East Aurora Union Free School District</t>
  </si>
  <si>
    <t>East Bloomfield Central School District (Bloomfield Central School District)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</si>
  <si>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</si>
  <si>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</si>
  <si>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</si>
  <si>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</si>
  <si>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</si>
  <si>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</si>
  <si>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Port - South Manor Central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</si>
  <si>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</si>
  <si>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</si>
  <si>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</si>
  <si>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</si>
  <si>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</si>
  <si>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</si>
  <si>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</si>
  <si>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 - 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</si>
  <si>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</si>
  <si>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</si>
  <si>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</si>
  <si>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</si>
  <si>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</si>
  <si>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Edwin Gould Academy - Ramapo Union Free School District</t>
  </si>
  <si>
    <t>Elba Central School District</t>
  </si>
  <si>
    <t>Eldred Central School District</t>
  </si>
  <si>
    <t>Elizabethtown-Lewis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</si>
  <si>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</si>
  <si>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</si>
  <si>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</si>
  <si>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</si>
  <si>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</si>
  <si>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</si>
  <si>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</si>
  <si>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Evans-Brant Central School District (Lake Shore)</t>
  </si>
  <si>
    <t>F</t>
  </si>
  <si>
    <t>Fabius - 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</si>
  <si>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</si>
  <si>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</si>
  <si>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</si>
  <si>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</si>
  <si>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</si>
  <si>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</si>
  <si>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</si>
  <si>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</si>
  <si>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</si>
  <si>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</si>
  <si>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</si>
  <si>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</si>
  <si>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</si>
  <si>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</si>
  <si>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</si>
  <si>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</si>
  <si>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</si>
  <si>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</si>
  <si>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 (Ten Broeck Academy)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</si>
  <si>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</si>
  <si>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</si>
  <si>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</si>
  <si>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</si>
  <si>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</si>
  <si>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</si>
  <si>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</t>
  </si>
  <si>
    <t>Galway Central School District</t>
  </si>
  <si>
    <t>Gananda Central School District</t>
  </si>
  <si>
    <t>Garden City Union Free School District</t>
  </si>
  <si>
    <t>Garrison Union Free School District</t>
  </si>
  <si>
    <t>Gates 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</si>
  <si>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</si>
  <si>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</si>
  <si>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</si>
  <si>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</si>
  <si>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George Junior Republic Union Free School District</t>
  </si>
  <si>
    <t>Georgetown-South Otselic Valley Central School District (Otselic Valley Central School District)</t>
  </si>
  <si>
    <t>Germantown Central School District</t>
  </si>
  <si>
    <t>Gilbertsville - Mount Upton Central School District</t>
  </si>
  <si>
    <t>Gilboa-Conesville Central School District</t>
  </si>
  <si>
    <t>Glen Cove City School District</t>
  </si>
  <si>
    <t>Glens Falls City School District</t>
  </si>
  <si>
    <t>Glens Falls Common School (Abraham Wing School)</t>
  </si>
  <si>
    <t>Gloversville Enlarged City School District</t>
  </si>
  <si>
    <t>Gorham-Middlesex Central School District (Marcus Whitman Central School District )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</si>
  <si>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</si>
  <si>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</si>
  <si>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</si>
  <si>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</si>
  <si>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</si>
  <si>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</si>
  <si>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</si>
  <si>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</si>
  <si>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</si>
  <si>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Greenburgh Eleven Union Free School District</t>
  </si>
  <si>
    <t>Greenburgh-Graham Union Free School District</t>
  </si>
  <si>
    <t>Greenburgh-Northcastle Union Free School District (Saint Christopher's)</t>
  </si>
  <si>
    <t>Greene Central School District</t>
  </si>
  <si>
    <t>Greenport Union Free School District</t>
  </si>
  <si>
    <t>Greenville Central School District</t>
  </si>
  <si>
    <t>Greenwich Central School District</t>
  </si>
  <si>
    <t>Greenwood Central School District (Canisteo-Greenwood Central School District)</t>
  </si>
  <si>
    <t>Greenwood Lake Union Free School District</t>
  </si>
  <si>
    <t>Groton Central School District</t>
  </si>
  <si>
    <t>Guilderland Central School District</t>
  </si>
  <si>
    <t>H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</si>
  <si>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</si>
  <si>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</si>
  <si>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</si>
  <si>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</si>
  <si>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</si>
  <si>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</si>
  <si>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</si>
  <si>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</si>
  <si>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</si>
  <si>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</si>
  <si>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</si>
  <si>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</si>
  <si>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</si>
  <si>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</si>
  <si>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</si>
  <si>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</si>
  <si>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</si>
  <si>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Haverstraw-Stony Point Central School District (North Rockland Central School District)</t>
  </si>
  <si>
    <t>Hawthorne Cedar Knolls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</si>
  <si>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</si>
  <si>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</si>
  <si>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</si>
  <si>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</si>
  <si>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</si>
  <si>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</si>
  <si>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</si>
  <si>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</si>
  <si>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</si>
  <si>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</si>
  <si>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</si>
  <si>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</si>
  <si>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</si>
  <si>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</si>
  <si>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</si>
  <si>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</si>
  <si>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</si>
  <si>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 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</si>
  <si>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</si>
  <si>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</si>
  <si>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</si>
  <si>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</si>
  <si>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</si>
  <si>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</si>
  <si>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</si>
  <si>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</si>
  <si>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</si>
  <si>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</t>
  </si>
  <si>
    <t>Ichabod Crane Central School District (Kinderhook Central School District)</t>
  </si>
  <si>
    <t>Indian Lake Central School District</t>
  </si>
  <si>
    <t>Indian River Central School District</t>
  </si>
  <si>
    <t>Inlet Common School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</si>
  <si>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</si>
  <si>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</si>
  <si>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</si>
  <si>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</si>
  <si>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</si>
  <si>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</si>
  <si>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</t>
  </si>
  <si>
    <t>Jamestown City School District</t>
  </si>
  <si>
    <t>Jamesville - 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</si>
  <si>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</si>
  <si>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</si>
  <si>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</si>
  <si>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</si>
  <si>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</si>
  <si>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 (Greater)</t>
  </si>
  <si>
    <t>Jordan-Elbridge Central School District</t>
  </si>
  <si>
    <t>K</t>
  </si>
  <si>
    <t>Katonah - Lewisboro Union Free School District</t>
  </si>
  <si>
    <t>Keene Central School District</t>
  </si>
  <si>
    <t>Kendall Central School District</t>
  </si>
  <si>
    <t>Kenmore - Town of Tonawanda Union Free School District (Ken-Ton)</t>
  </si>
  <si>
    <t>Ken-Ton (Kenmore - Town of Tonawanda Union Free School District)</t>
  </si>
  <si>
    <t>Keshequa Central School District (Dalton-Nunda Central School District)</t>
  </si>
  <si>
    <t>Kinderhook Central School District (Ichabod Crane Central School District)</t>
  </si>
  <si>
    <t>Kings Park Central School District</t>
  </si>
  <si>
    <t>Kingston City School District</t>
  </si>
  <si>
    <t>Kiryas Joel Village Union Free School District</t>
  </si>
  <si>
    <t>L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</si>
  <si>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</si>
  <si>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</si>
  <si>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</si>
  <si>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</si>
  <si>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</si>
  <si>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</si>
  <si>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(Evans-Brant Central School District)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</si>
  <si>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</si>
  <si>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</si>
  <si>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</si>
  <si>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</si>
  <si>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</si>
  <si>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</si>
  <si>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</si>
  <si>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</si>
  <si>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</si>
  <si>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Lewistown-Porter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</si>
  <si>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</si>
  <si>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</si>
  <si>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</si>
  <si>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</si>
  <si>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Little Flower Union Free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</si>
  <si>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</si>
  <si>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</si>
  <si>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</si>
  <si>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</si>
  <si>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</si>
  <si>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</si>
  <si>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</si>
  <si>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</si>
  <si>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</si>
  <si>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</si>
  <si>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</si>
  <si>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</si>
  <si>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</si>
  <si>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</si>
  <si>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</si>
  <si>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</si>
  <si>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</si>
  <si>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</si>
  <si>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</si>
  <si>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</si>
  <si>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</si>
  <si>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</si>
  <si>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</si>
  <si>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</si>
  <si>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Maplewood Common School District (North Colonie Central School District)</t>
  </si>
  <si>
    <t>Marathon Central School District</t>
  </si>
  <si>
    <t>Marcellus Central School District</t>
  </si>
  <si>
    <t>Marcus Whitman Central School District (Gorham-Middlesex Central School District)</t>
  </si>
  <si>
    <t>Margaretville Central School District</t>
  </si>
  <si>
    <t>Marion Central School District</t>
  </si>
  <si>
    <t>Marlboro Central School District</t>
  </si>
  <si>
    <t>Maryvale Union Free School District (Cheektowaga-Maryvale Union Free School District)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</si>
  <si>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</si>
  <si>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</si>
  <si>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</si>
  <si>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</si>
  <si>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</si>
  <si>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</si>
  <si>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</si>
  <si>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</si>
  <si>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</si>
  <si>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</si>
  <si>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Midlakes (Phelps-Clifton Springs Central School District)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</si>
  <si>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</si>
  <si>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</si>
  <si>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</si>
  <si>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</si>
  <si>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</si>
  <si>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</si>
  <si>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</si>
  <si>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</si>
  <si>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</si>
  <si>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</si>
  <si>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 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</si>
  <si>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</si>
  <si>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</si>
  <si>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</si>
  <si>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</si>
  <si>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</si>
  <si>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Morrisville-Eaton Central School District</t>
  </si>
  <si>
    <t>Morristown Central School District</t>
  </si>
  <si>
    <t>Mount Markham Central School District (Bridgewater-West Winfield Central School District)</t>
  </si>
  <si>
    <t>Mount Morris Central School District</t>
  </si>
  <si>
    <t>Mount Pleasant Central School District</t>
  </si>
  <si>
    <t>Mount Pleasant Cottage Union Free School District</t>
  </si>
  <si>
    <t>Mount Pleasant-Blythedale Union Free School District</t>
  </si>
  <si>
    <t>Mount Sinai Union Free School District</t>
  </si>
  <si>
    <t>Mount Vernon City School District</t>
  </si>
  <si>
    <t>N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</si>
  <si>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</si>
  <si>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</si>
  <si>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</si>
  <si>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</si>
  <si>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</si>
  <si>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</si>
  <si>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</si>
  <si>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</si>
  <si>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</si>
  <si>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</si>
  <si>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</si>
  <si>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</si>
  <si>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</si>
  <si>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</si>
  <si>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</si>
  <si>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</si>
  <si>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</si>
  <si>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 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</si>
  <si>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</si>
  <si>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</si>
  <si>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</si>
  <si>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</si>
  <si>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</si>
  <si>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 (Williams)</t>
  </si>
  <si>
    <t>North Merrick Union Free School District</t>
  </si>
  <si>
    <t>North Rockland Central School District (Haverstraw-Stony Point Central School District)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</si>
  <si>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</si>
  <si>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</si>
  <si>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</si>
  <si>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</si>
  <si>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</si>
  <si>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</si>
  <si>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</si>
  <si>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</si>
  <si>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</si>
  <si>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</si>
  <si>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</si>
  <si>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</si>
  <si>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</si>
  <si>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</t>
  </si>
  <si>
    <t>Oakfield 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</si>
  <si>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</si>
  <si>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</si>
  <si>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</si>
  <si>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</si>
  <si>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</si>
  <si>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</si>
  <si>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</si>
  <si>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</si>
  <si>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</si>
  <si>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</si>
  <si>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</si>
  <si>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</si>
  <si>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</si>
  <si>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(Georgetown-South Otselic Valley Central School District)</t>
  </si>
  <si>
    <t>Owego Apalachin Central School District</t>
  </si>
  <si>
    <t>Owen D. Young Central School District (Van Hornesville Central School District)</t>
  </si>
  <si>
    <t>Oxford Academy and Central School District</t>
  </si>
  <si>
    <t>Oyster Bay - East Norwich Central School District</t>
  </si>
  <si>
    <t>Oysterponds Union Free School District</t>
  </si>
  <si>
    <t>P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</si>
  <si>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</si>
  <si>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</si>
  <si>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</si>
  <si>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</si>
  <si>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</si>
  <si>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</si>
  <si>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</si>
  <si>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</si>
  <si>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</si>
  <si>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</si>
  <si>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</si>
  <si>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</si>
  <si>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</si>
  <si>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</si>
  <si>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 (Midlakes)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</si>
  <si>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</si>
  <si>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</si>
  <si>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</si>
  <si>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</si>
  <si>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 (Yorkshire-Pioneer Central School District)</t>
  </si>
  <si>
    <t>Piseco Common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</si>
  <si>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</si>
  <si>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</si>
  <si>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</si>
  <si>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</si>
  <si>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</si>
  <si>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</si>
  <si>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</si>
  <si>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</si>
  <si>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</si>
  <si>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</si>
  <si>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</si>
  <si>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</si>
  <si>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</si>
  <si>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</si>
  <si>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</si>
  <si>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</si>
  <si>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</si>
  <si>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</si>
  <si>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</si>
  <si>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</t>
  </si>
  <si>
    <t>Queensbury Union Free School District</t>
  </si>
  <si>
    <t>Quogue Union Free School District</t>
  </si>
  <si>
    <t>R</t>
  </si>
  <si>
    <t>Ramapo Central School District</t>
  </si>
  <si>
    <t>Randolph Academy Union Free School District</t>
  </si>
  <si>
    <t>Randolph Central School District</t>
  </si>
  <si>
    <t>Raquette Lake Union Free School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</si>
  <si>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</si>
  <si>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</si>
  <si>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</si>
  <si>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</si>
  <si>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</si>
  <si>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</si>
  <si>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</si>
  <si>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</si>
  <si>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</si>
  <si>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</si>
  <si>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</si>
  <si>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</si>
  <si>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</si>
  <si>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</si>
  <si>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</si>
  <si>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</si>
  <si>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</si>
  <si>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</si>
  <si>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</si>
  <si>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</si>
  <si>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 Hartland Central School District</t>
  </si>
  <si>
    <t>Rush-Henrietta Central School District</t>
  </si>
  <si>
    <t>Rye City School District</t>
  </si>
  <si>
    <t>Rye Neck Union Free School District</t>
  </si>
  <si>
    <t>S</t>
  </si>
  <si>
    <t>Sachem Central School District</t>
  </si>
  <si>
    <t>Sackets Harbor Central School</t>
  </si>
  <si>
    <t>Saint Christopher's (Greenburgh-Northcastle Union Free School District)</t>
  </si>
  <si>
    <t>Sag Harbor Union Free School District</t>
  </si>
  <si>
    <t>Sagaponack Common School District</t>
  </si>
  <si>
    <t>Saint Johnsville Central School District</t>
  </si>
  <si>
    <t>Saint Regis Falls Central School District</t>
  </si>
  <si>
    <t>Salamanca City Central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</si>
  <si>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</si>
  <si>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</si>
  <si>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</si>
  <si>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</si>
  <si>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</si>
  <si>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</si>
  <si>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</si>
  <si>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</si>
  <si>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</si>
  <si>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</si>
  <si>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</si>
  <si>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</si>
  <si>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</si>
  <si>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</si>
  <si>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</si>
  <si>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</si>
  <si>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</si>
  <si>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</si>
  <si>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</si>
  <si>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</si>
  <si>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</si>
  <si>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</si>
  <si>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</si>
  <si>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Unnion Free School District</t>
  </si>
  <si>
    <t>Shenendehowa Central School District</t>
  </si>
  <si>
    <t>Sherburne-Earlville Central School District</t>
  </si>
  <si>
    <t>Sherman Central School District</t>
  </si>
  <si>
    <t>Shoreham Wading River Central School District</t>
  </si>
  <si>
    <t>Sidney Central School District</t>
  </si>
  <si>
    <t>Silver Creek Central School District</t>
  </si>
  <si>
    <t>Skaneateles Central School District</t>
  </si>
  <si>
    <t>Sloan Union Free School District (Cheektowaga-Sloan Union Free School District)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</si>
  <si>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</si>
  <si>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</si>
  <si>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</si>
  <si>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</si>
  <si>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</si>
  <si>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</si>
  <si>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</si>
  <si>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</si>
  <si>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</si>
  <si>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</si>
  <si>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</si>
  <si>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Manor Union Free School District (merged into Eastport-South Manor CSD)</t>
  </si>
  <si>
    <t>South Mountain-Hickory Common School District 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</si>
  <si>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</si>
  <si>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</si>
  <si>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</si>
  <si>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</si>
  <si>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</si>
  <si>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</si>
  <si>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</si>
  <si>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 - Van Etten Central School District</t>
  </si>
  <si>
    <t>Spencerport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</si>
  <si>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</si>
  <si>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</si>
  <si>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</si>
  <si>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</si>
  <si>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</si>
  <si>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</si>
  <si>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Sugar Loaf Union Free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</si>
  <si>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</si>
  <si>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</si>
  <si>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</si>
  <si>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</si>
  <si>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</si>
  <si>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</t>
  </si>
  <si>
    <t>Taconic Hills Central School District</t>
  </si>
  <si>
    <t>Tarrytown Union Free School District</t>
  </si>
  <si>
    <t>Ten Broeck Academy (Franklinville Central School District)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</si>
  <si>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</si>
  <si>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</si>
  <si>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</si>
  <si>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</si>
  <si>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</si>
  <si>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</si>
  <si>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</si>
  <si>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</si>
  <si>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</si>
  <si>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</si>
  <si>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</si>
  <si>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</si>
  <si>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</si>
  <si>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</si>
  <si>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</si>
  <si>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</si>
  <si>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</si>
  <si>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</si>
  <si>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</si>
  <si>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</si>
  <si>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</si>
  <si>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</t>
  </si>
  <si>
    <t>Valhalla Union Free School District</t>
  </si>
  <si>
    <t>Valley-Montgomery Central School District (Valley Central School District)</t>
  </si>
  <si>
    <t>Valley Central School District (Valley-Montgomery Central School District)</t>
  </si>
  <si>
    <t>Valley Stream #13 Union Free School District</t>
  </si>
  <si>
    <t>Valley Stream 30 Union Free School District</t>
  </si>
  <si>
    <t>Valley Stream Central High School District</t>
  </si>
  <si>
    <t>Valley Stream District 24 Union Free School District</t>
  </si>
  <si>
    <t>Van Hornesville Central School District (Owen D. Young Central School District)</t>
  </si>
  <si>
    <t>Vernon-Verona-Sherrill Central School District</t>
  </si>
  <si>
    <t>Vestal Central School District</t>
  </si>
  <si>
    <t>Victor Central School District</t>
  </si>
  <si>
    <t>Voorheesville Central School District</t>
  </si>
  <si>
    <t>W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</si>
  <si>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</si>
  <si>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</si>
  <si>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</si>
  <si>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</si>
  <si>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</si>
  <si>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</si>
  <si>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</si>
  <si>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</si>
  <si>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</si>
  <si>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</si>
  <si>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</si>
  <si>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</si>
  <si>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</si>
  <si>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Schools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</si>
  <si>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</si>
  <si>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</si>
  <si>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</si>
  <si>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</si>
  <si>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</si>
  <si>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</si>
  <si>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</si>
  <si>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</si>
  <si>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</si>
  <si>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</si>
  <si>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</si>
  <si>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</si>
  <si>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</si>
  <si>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</si>
  <si>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School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</si>
  <si>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</si>
  <si>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</si>
  <si>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</si>
  <si>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</si>
  <si>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</si>
  <si>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</si>
  <si>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</si>
  <si>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Westport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</si>
  <si>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</si>
  <si>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</si>
  <si>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</si>
  <si>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</si>
  <si>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</si>
  <si>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</si>
  <si>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</si>
  <si>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</si>
  <si>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 (North Greenbush Common School District)</t>
  </si>
  <si>
    <t>Williamson Central School District</t>
  </si>
  <si>
    <t>Williamsville Central School District</t>
  </si>
  <si>
    <t>Willsboro Central School District</t>
  </si>
  <si>
    <t>Wilson Central School District</t>
  </si>
  <si>
    <t>Windham Ashland 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</si>
  <si>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</si>
  <si>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</si>
  <si>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</si>
  <si>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</si>
  <si>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</si>
  <si>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</t>
  </si>
  <si>
    <t>Yonkers City School District</t>
  </si>
  <si>
    <t>York Central School District</t>
  </si>
  <si>
    <t>Yorkshire-Pioneer Central School District (Pioneer Central School District)</t>
  </si>
  <si>
    <t>Yorktown Central School District</t>
  </si>
  <si>
    <t>NYCSD #1</t>
  </si>
  <si>
    <t>NYCSD #2</t>
  </si>
  <si>
    <t>NYCSD #3</t>
  </si>
  <si>
    <t>NYCSD #4</t>
  </si>
  <si>
    <t>NYCSD #5</t>
  </si>
  <si>
    <t>NYCSD #6</t>
  </si>
  <si>
    <t>NYCSD #7</t>
  </si>
  <si>
    <t>NYCSD #8</t>
  </si>
  <si>
    <t>NYCSD #9</t>
  </si>
  <si>
    <t>NYCSD #10</t>
  </si>
  <si>
    <t>NYCSD #11</t>
  </si>
  <si>
    <t>NYCSD #12</t>
  </si>
  <si>
    <t>NYCSD #13</t>
  </si>
  <si>
    <t>NYCSD #14</t>
  </si>
  <si>
    <t>NYCSD #15</t>
  </si>
  <si>
    <t>NYCSD #16</t>
  </si>
  <si>
    <t>NYCSD #17</t>
  </si>
  <si>
    <t>NYCSD #18</t>
  </si>
  <si>
    <t>NYCSD #19</t>
  </si>
  <si>
    <t>NYCSD #20</t>
  </si>
  <si>
    <t>NYCSD #21</t>
  </si>
  <si>
    <t>NYCSD #22</t>
  </si>
  <si>
    <t>NYCSD #23</t>
  </si>
  <si>
    <t>NYCSD #24</t>
  </si>
  <si>
    <t>NYCSD #25</t>
  </si>
  <si>
    <t>NYCSD #26</t>
  </si>
  <si>
    <t>NYCSD #27</t>
  </si>
  <si>
    <t>NYCSD #28</t>
  </si>
  <si>
    <t>NYCSD #29</t>
  </si>
  <si>
    <t>NYCSD #30</t>
  </si>
  <si>
    <t>NYCSD #31</t>
  </si>
  <si>
    <t>NYCSD #32</t>
  </si>
  <si>
    <t>Primary District of Location
(If NYC select NYC DOE):</t>
  </si>
  <si>
    <t>If located in NYC DOE select CSD:</t>
  </si>
  <si>
    <t>Growing Up Green Charter School II</t>
  </si>
  <si>
    <t>Security Deposit</t>
  </si>
  <si>
    <t>Matthew Greenberg</t>
  </si>
  <si>
    <t>greenberg@gugcs.org</t>
  </si>
  <si>
    <t>347-642-4306</t>
  </si>
  <si>
    <t>PKF O'Connor Davies</t>
  </si>
  <si>
    <t>Gus Saliba</t>
  </si>
  <si>
    <t>gsaliba@pkfod.com</t>
  </si>
  <si>
    <t>917-381-8900</t>
  </si>
  <si>
    <t>Extension filed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</si>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</sst>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0_);\(0\)"/>
  </numFmts>
  <fonts count="24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.5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i/>
      <sz val="4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1" fillId="2" borderId="0" xfId="0" applyFont="1" applyFill="1" applyBorder="1" applyProtection="1"/>
    <xf numFmtId="0" fontId="6" fillId="2" borderId="15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0" fontId="1" fillId="2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vertical="top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164" fontId="6" fillId="3" borderId="10" xfId="0" applyNumberFormat="1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</xf>
    <xf numFmtId="0" fontId="7" fillId="2" borderId="6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6" fillId="3" borderId="11" xfId="0" applyFont="1" applyFill="1" applyBorder="1" applyAlignment="1" applyProtection="1">
      <alignment vertical="top"/>
      <protection locked="0"/>
    </xf>
    <xf numFmtId="0" fontId="9" fillId="3" borderId="11" xfId="1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 vertical="top"/>
    </xf>
    <xf numFmtId="0" fontId="6" fillId="2" borderId="7" xfId="0" applyFont="1" applyFill="1" applyBorder="1" applyAlignment="1" applyProtection="1">
      <alignment vertical="top"/>
    </xf>
    <xf numFmtId="0" fontId="1" fillId="2" borderId="0" xfId="0" quotePrefix="1" applyFont="1" applyFill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164" fontId="1" fillId="2" borderId="0" xfId="0" applyNumberFormat="1" applyFont="1" applyFill="1" applyAlignment="1" applyProtection="1">
      <alignment vertical="top"/>
    </xf>
    <xf numFmtId="0" fontId="6" fillId="2" borderId="5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vertical="top"/>
    </xf>
    <xf numFmtId="1" fontId="10" fillId="2" borderId="0" xfId="0" applyNumberFormat="1" applyFont="1" applyFill="1" applyAlignment="1" applyProtection="1">
      <alignment horizontal="center" vertical="top"/>
    </xf>
    <xf numFmtId="0" fontId="6" fillId="3" borderId="14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top" wrapText="1"/>
    </xf>
    <xf numFmtId="0" fontId="1" fillId="2" borderId="0" xfId="0" applyNumberFormat="1" applyFont="1" applyFill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/>
    <xf numFmtId="0" fontId="6" fillId="2" borderId="0" xfId="0" applyNumberFormat="1" applyFont="1" applyFill="1" applyAlignment="1" applyProtection="1">
      <alignment vertical="top"/>
    </xf>
    <xf numFmtId="41" fontId="1" fillId="2" borderId="0" xfId="0" applyNumberFormat="1" applyFont="1" applyFill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right" vertical="top"/>
    </xf>
    <xf numFmtId="41" fontId="7" fillId="2" borderId="0" xfId="0" applyNumberFormat="1" applyFont="1" applyFill="1" applyBorder="1" applyAlignment="1" applyProtection="1">
      <alignment horizontal="center" vertical="top"/>
    </xf>
    <xf numFmtId="1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Alignment="1" applyProtection="1">
      <alignment horizontal="center" vertical="top" wrapText="1"/>
    </xf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center" vertical="top" wrapText="1"/>
    </xf>
    <xf numFmtId="41" fontId="7" fillId="2" borderId="0" xfId="0" applyNumberFormat="1" applyFont="1" applyFill="1" applyAlignment="1" applyProtection="1">
      <alignment vertical="top" wrapText="1"/>
    </xf>
    <xf numFmtId="41" fontId="6" fillId="2" borderId="0" xfId="0" applyNumberFormat="1" applyFont="1" applyFill="1" applyAlignment="1" applyProtection="1">
      <alignment vertical="top" wrapText="1"/>
    </xf>
    <xf numFmtId="0" fontId="6" fillId="2" borderId="0" xfId="0" applyNumberFormat="1" applyFont="1" applyFill="1" applyAlignment="1" applyProtection="1">
      <alignment vertical="top" wrapText="1"/>
    </xf>
    <xf numFmtId="42" fontId="6" fillId="3" borderId="0" xfId="0" applyNumberFormat="1" applyFont="1" applyFill="1" applyAlignment="1" applyProtection="1">
      <alignment vertical="top" wrapText="1"/>
      <protection locked="0"/>
    </xf>
    <xf numFmtId="42" fontId="6" fillId="2" borderId="0" xfId="0" applyNumberFormat="1" applyFont="1" applyFill="1" applyAlignment="1" applyProtection="1">
      <alignment vertical="top" wrapText="1"/>
    </xf>
    <xf numFmtId="41" fontId="6" fillId="3" borderId="0" xfId="0" applyNumberFormat="1" applyFont="1" applyFill="1" applyAlignment="1" applyProtection="1">
      <alignment vertical="top"/>
      <protection locked="0"/>
    </xf>
    <xf numFmtId="41" fontId="6" fillId="2" borderId="0" xfId="0" applyNumberFormat="1" applyFont="1" applyFill="1" applyAlignment="1" applyProtection="1">
      <alignment vertical="top"/>
    </xf>
    <xf numFmtId="41" fontId="6" fillId="3" borderId="0" xfId="0" applyNumberFormat="1" applyFont="1" applyFill="1" applyAlignment="1" applyProtection="1">
      <alignment vertical="top" wrapText="1"/>
      <protection locked="0"/>
    </xf>
    <xf numFmtId="41" fontId="15" fillId="3" borderId="0" xfId="0" applyNumberFormat="1" applyFont="1" applyFill="1" applyAlignment="1" applyProtection="1">
      <alignment vertical="top" wrapText="1"/>
      <protection locked="0"/>
    </xf>
    <xf numFmtId="41" fontId="15" fillId="2" borderId="0" xfId="0" applyNumberFormat="1" applyFont="1" applyFill="1" applyAlignment="1" applyProtection="1">
      <alignment vertical="top" wrapText="1"/>
    </xf>
    <xf numFmtId="0" fontId="7" fillId="2" borderId="0" xfId="0" applyNumberFormat="1" applyFont="1" applyFill="1" applyAlignment="1" applyProtection="1">
      <alignment horizontal="left" vertical="top" wrapText="1"/>
    </xf>
    <xf numFmtId="0" fontId="7" fillId="2" borderId="0" xfId="0" applyNumberFormat="1" applyFont="1" applyFill="1" applyAlignment="1" applyProtection="1">
      <alignment horizontal="left" vertical="top"/>
    </xf>
    <xf numFmtId="41" fontId="7" fillId="2" borderId="17" xfId="0" applyNumberFormat="1" applyFont="1" applyFill="1" applyBorder="1" applyAlignment="1" applyProtection="1">
      <alignment vertical="top"/>
    </xf>
    <xf numFmtId="41" fontId="6" fillId="2" borderId="0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 applyProtection="1">
      <alignment vertical="top" wrapText="1"/>
    </xf>
    <xf numFmtId="41" fontId="15" fillId="3" borderId="0" xfId="0" applyNumberFormat="1" applyFont="1" applyFill="1" applyBorder="1" applyAlignment="1" applyProtection="1">
      <alignment vertical="top" wrapText="1"/>
      <protection locked="0"/>
    </xf>
    <xf numFmtId="41" fontId="15" fillId="2" borderId="0" xfId="0" applyNumberFormat="1" applyFont="1" applyFill="1" applyBorder="1" applyAlignment="1" applyProtection="1">
      <alignment vertical="top" wrapText="1"/>
    </xf>
    <xf numFmtId="41" fontId="7" fillId="2" borderId="17" xfId="0" applyNumberFormat="1" applyFont="1" applyFill="1" applyBorder="1" applyAlignment="1" applyProtection="1">
      <alignment vertical="top" wrapText="1"/>
    </xf>
    <xf numFmtId="0" fontId="6" fillId="2" borderId="0" xfId="0" applyNumberFormat="1" applyFont="1" applyFill="1" applyAlignment="1" applyProtection="1">
      <alignment horizontal="right" vertical="top"/>
    </xf>
    <xf numFmtId="0" fontId="6" fillId="2" borderId="0" xfId="0" applyNumberFormat="1" applyFont="1" applyFill="1" applyAlignment="1" applyProtection="1">
      <alignment horizontal="left" vertical="top" indent="2"/>
    </xf>
    <xf numFmtId="41" fontId="7" fillId="2" borderId="1" xfId="0" applyNumberFormat="1" applyFont="1" applyFill="1" applyBorder="1" applyAlignment="1" applyProtection="1"/>
    <xf numFmtId="41" fontId="7" fillId="2" borderId="1" xfId="0" applyNumberFormat="1" applyFont="1" applyFill="1" applyBorder="1" applyAlignment="1" applyProtection="1">
      <alignment horizontal="left"/>
    </xf>
    <xf numFmtId="41" fontId="17" fillId="2" borderId="0" xfId="0" applyNumberFormat="1" applyFont="1" applyFill="1" applyAlignment="1" applyProtection="1">
      <alignment horizontal="center" vertical="top"/>
    </xf>
    <xf numFmtId="0" fontId="19" fillId="2" borderId="0" xfId="0" applyNumberFormat="1" applyFont="1" applyFill="1" applyAlignment="1" applyProtection="1">
      <alignment horizontal="center" vertical="top"/>
    </xf>
    <xf numFmtId="41" fontId="7" fillId="2" borderId="1" xfId="0" applyNumberFormat="1" applyFont="1" applyFill="1" applyBorder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left" vertical="top"/>
    </xf>
    <xf numFmtId="41" fontId="7" fillId="2" borderId="16" xfId="0" applyNumberFormat="1" applyFont="1" applyFill="1" applyBorder="1" applyAlignment="1" applyProtection="1">
      <alignment horizontal="center" vertical="top"/>
    </xf>
    <xf numFmtId="1" fontId="7" fillId="2" borderId="0" xfId="0" applyNumberFormat="1" applyFont="1" applyFill="1" applyBorder="1" applyAlignment="1" applyProtection="1">
      <alignment horizontal="center" vertical="top"/>
    </xf>
    <xf numFmtId="41" fontId="7" fillId="2" borderId="18" xfId="0" applyNumberFormat="1" applyFont="1" applyFill="1" applyBorder="1" applyAlignment="1" applyProtection="1">
      <alignment horizontal="center" vertical="top" wrapText="1"/>
    </xf>
    <xf numFmtId="41" fontId="7" fillId="2" borderId="0" xfId="0" applyNumberFormat="1" applyFont="1" applyFill="1" applyBorder="1" applyAlignment="1" applyProtection="1">
      <alignment horizontal="center" vertical="top" wrapText="1"/>
    </xf>
    <xf numFmtId="41" fontId="7" fillId="2" borderId="0" xfId="0" applyNumberFormat="1" applyFont="1" applyFill="1" applyAlignment="1" applyProtection="1">
      <alignment vertical="top"/>
    </xf>
    <xf numFmtId="41" fontId="7" fillId="2" borderId="0" xfId="0" applyNumberFormat="1" applyFont="1" applyFill="1" applyAlignment="1" applyProtection="1">
      <alignment horizontal="left" vertical="top"/>
    </xf>
    <xf numFmtId="0" fontId="18" fillId="2" borderId="0" xfId="0" applyNumberFormat="1" applyFont="1" applyFill="1" applyAlignment="1" applyProtection="1">
      <alignment vertical="top"/>
    </xf>
    <xf numFmtId="41" fontId="6" fillId="3" borderId="0" xfId="0" applyNumberFormat="1" applyFont="1" applyFill="1" applyBorder="1" applyAlignment="1" applyProtection="1">
      <alignment vertical="top" wrapText="1"/>
      <protection locked="0"/>
    </xf>
    <xf numFmtId="41" fontId="6" fillId="0" borderId="0" xfId="0" applyNumberFormat="1" applyFont="1" applyFill="1" applyBorder="1" applyAlignment="1" applyProtection="1">
      <alignment vertical="top" wrapText="1"/>
    </xf>
    <xf numFmtId="42" fontId="6" fillId="2" borderId="17" xfId="0" applyNumberFormat="1" applyFont="1" applyFill="1" applyBorder="1" applyAlignment="1" applyProtection="1">
      <alignment vertical="top" wrapText="1"/>
    </xf>
    <xf numFmtId="42" fontId="6" fillId="2" borderId="0" xfId="0" applyNumberFormat="1" applyFont="1" applyFill="1" applyBorder="1" applyAlignment="1" applyProtection="1">
      <alignment vertical="top" wrapText="1"/>
    </xf>
    <xf numFmtId="41" fontId="6" fillId="2" borderId="0" xfId="0" applyNumberFormat="1" applyFont="1" applyFill="1" applyAlignment="1" applyProtection="1">
      <alignment horizontal="left" vertical="top" indent="1"/>
    </xf>
    <xf numFmtId="41" fontId="6" fillId="2" borderId="0" xfId="0" applyNumberFormat="1" applyFont="1" applyFill="1" applyAlignment="1" applyProtection="1">
      <alignment horizontal="left" vertical="top" wrapText="1" indent="2"/>
    </xf>
    <xf numFmtId="41" fontId="6" fillId="2" borderId="0" xfId="0" applyNumberFormat="1" applyFont="1" applyFill="1" applyAlignment="1" applyProtection="1">
      <alignment horizontal="left" vertical="top" indent="2"/>
    </xf>
    <xf numFmtId="42" fontId="1" fillId="2" borderId="0" xfId="0" applyNumberFormat="1" applyFont="1" applyFill="1" applyBorder="1" applyProtection="1"/>
    <xf numFmtId="0" fontId="13" fillId="2" borderId="0" xfId="0" applyFont="1" applyFill="1" applyAlignment="1" applyProtection="1"/>
    <xf numFmtId="0" fontId="18" fillId="2" borderId="0" xfId="0" applyFont="1" applyFill="1" applyAlignment="1" applyProtection="1">
      <alignment horizontal="center"/>
    </xf>
    <xf numFmtId="1" fontId="7" fillId="2" borderId="18" xfId="0" applyNumberFormat="1" applyFont="1" applyFill="1" applyBorder="1" applyAlignment="1" applyProtection="1">
      <alignment horizontal="center"/>
    </xf>
    <xf numFmtId="42" fontId="1" fillId="2" borderId="0" xfId="0" applyNumberFormat="1" applyFont="1" applyFill="1" applyProtection="1"/>
    <xf numFmtId="0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vertical="top"/>
    </xf>
    <xf numFmtId="42" fontId="6" fillId="2" borderId="0" xfId="0" applyNumberFormat="1" applyFont="1" applyFill="1" applyBorder="1" applyProtection="1"/>
    <xf numFmtId="0" fontId="6" fillId="2" borderId="0" xfId="0" applyFont="1" applyFill="1" applyBorder="1" applyProtection="1"/>
    <xf numFmtId="41" fontId="6" fillId="2" borderId="0" xfId="0" applyNumberFormat="1" applyFont="1" applyFill="1" applyBorder="1" applyProtection="1"/>
    <xf numFmtId="42" fontId="6" fillId="2" borderId="0" xfId="0" applyNumberFormat="1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left" vertical="top" wrapText="1" indent="8"/>
    </xf>
    <xf numFmtId="42" fontId="6" fillId="2" borderId="1" xfId="0" applyNumberFormat="1" applyFont="1" applyFill="1" applyBorder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41" fontId="6" fillId="3" borderId="0" xfId="0" applyNumberFormat="1" applyFont="1" applyFill="1" applyBorder="1" applyProtection="1">
      <protection locked="0"/>
    </xf>
    <xf numFmtId="41" fontId="6" fillId="3" borderId="1" xfId="0" applyNumberFormat="1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top" indent="2"/>
    </xf>
    <xf numFmtId="0" fontId="6" fillId="3" borderId="0" xfId="0" applyFont="1" applyFill="1" applyAlignment="1" applyProtection="1">
      <alignment horizontal="left" vertical="top" indent="2"/>
      <protection locked="0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43" fontId="6" fillId="2" borderId="0" xfId="0" applyNumberFormat="1" applyFont="1" applyFill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/>
    </xf>
    <xf numFmtId="0" fontId="7" fillId="2" borderId="16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vertical="top" wrapText="1"/>
    </xf>
    <xf numFmtId="0" fontId="12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horizontal="center" vertical="top"/>
    </xf>
    <xf numFmtId="1" fontId="7" fillId="2" borderId="18" xfId="0" applyNumberFormat="1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 applyProtection="1">
      <alignment horizontal="center" vertical="top" wrapText="1"/>
    </xf>
    <xf numFmtId="0" fontId="23" fillId="2" borderId="18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>
      <alignment vertical="top"/>
    </xf>
    <xf numFmtId="43" fontId="6" fillId="3" borderId="0" xfId="0" applyNumberFormat="1" applyFont="1" applyFill="1" applyBorder="1" applyAlignment="1" applyProtection="1">
      <alignment horizontal="left" vertical="top"/>
      <protection locked="0"/>
    </xf>
    <xf numFmtId="43" fontId="6" fillId="2" borderId="0" xfId="0" applyNumberFormat="1" applyFont="1" applyFill="1" applyBorder="1" applyAlignment="1" applyProtection="1">
      <alignment horizontal="left" vertical="top"/>
    </xf>
    <xf numFmtId="41" fontId="1" fillId="2" borderId="0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left" vertical="top"/>
    </xf>
    <xf numFmtId="3" fontId="6" fillId="2" borderId="0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 indent="1"/>
    </xf>
    <xf numFmtId="3" fontId="6" fillId="2" borderId="0" xfId="0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0" borderId="0" xfId="0" quotePrefix="1" applyFont="1"/>
    <xf numFmtId="0" fontId="8" fillId="3" borderId="11" xfId="1" applyFill="1" applyBorder="1" applyAlignment="1" applyProtection="1">
      <alignment vertical="top"/>
      <protection locked="0"/>
    </xf>
    <xf numFmtId="0" fontId="6" fillId="2" borderId="8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6" fillId="2" borderId="8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 vertical="top"/>
    </xf>
    <xf numFmtId="0" fontId="6" fillId="2" borderId="13" xfId="0" applyFont="1" applyFill="1" applyBorder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21" xfId="0" applyFont="1" applyFill="1" applyBorder="1" applyAlignment="1" applyProtection="1">
      <alignment horizontal="left" vertical="top" wrapText="1"/>
    </xf>
    <xf numFmtId="0" fontId="6" fillId="2" borderId="22" xfId="0" applyFont="1" applyFill="1" applyBorder="1" applyAlignment="1" applyProtection="1">
      <alignment horizontal="left" vertical="top" wrapText="1"/>
    </xf>
    <xf numFmtId="0" fontId="6" fillId="2" borderId="23" xfId="0" applyFont="1" applyFill="1" applyBorder="1" applyAlignment="1" applyProtection="1">
      <alignment horizontal="left" vertical="top" wrapText="1"/>
    </xf>
    <xf numFmtId="0" fontId="6" fillId="2" borderId="24" xfId="0" applyFont="1" applyFill="1" applyBorder="1" applyAlignment="1" applyProtection="1">
      <alignment horizontal="left" vertical="top" wrapText="1"/>
    </xf>
    <xf numFmtId="0" fontId="6" fillId="3" borderId="19" xfId="0" applyFont="1" applyFill="1" applyBorder="1" applyAlignment="1" applyProtection="1">
      <alignment horizontal="left" vertical="top"/>
      <protection locked="0"/>
    </xf>
    <xf numFmtId="0" fontId="6" fillId="3" borderId="20" xfId="0" applyFont="1" applyFill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13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 applyProtection="1">
      <alignment horizontal="left" vertical="top"/>
      <protection locked="0"/>
    </xf>
    <xf numFmtId="0" fontId="16" fillId="2" borderId="0" xfId="0" applyNumberFormat="1" applyFont="1" applyFill="1" applyAlignment="1" applyProtection="1">
      <alignment horizontal="center" vertical="top" wrapText="1"/>
    </xf>
    <xf numFmtId="0" fontId="13" fillId="2" borderId="0" xfId="0" applyNumberFormat="1" applyFont="1" applyFill="1" applyAlignment="1" applyProtection="1">
      <alignment horizontal="center" vertical="top"/>
    </xf>
    <xf numFmtId="0" fontId="2" fillId="2" borderId="0" xfId="0" applyNumberFormat="1" applyFont="1" applyFill="1" applyAlignment="1" applyProtection="1">
      <alignment horizontal="center" vertical="top"/>
    </xf>
    <xf numFmtId="165" fontId="7" fillId="2" borderId="1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Alignment="1" applyProtection="1">
      <alignment horizontal="center" vertical="top"/>
    </xf>
    <xf numFmtId="41" fontId="2" fillId="2" borderId="0" xfId="0" applyNumberFormat="1" applyFont="1" applyFill="1" applyAlignment="1" applyProtection="1">
      <alignment horizontal="center" vertical="top"/>
    </xf>
    <xf numFmtId="1" fontId="7" fillId="2" borderId="16" xfId="0" applyNumberFormat="1" applyFont="1" applyFill="1" applyBorder="1" applyAlignment="1" applyProtection="1">
      <alignment horizontal="center" vertical="top"/>
    </xf>
    <xf numFmtId="0" fontId="7" fillId="2" borderId="16" xfId="0" applyNumberFormat="1" applyFont="1" applyFill="1" applyBorder="1" applyAlignment="1" applyProtection="1">
      <alignment horizontal="center" vertical="top"/>
    </xf>
    <xf numFmtId="41" fontId="6" fillId="2" borderId="0" xfId="0" applyNumberFormat="1" applyFont="1" applyFill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13" fillId="2" borderId="0" xfId="0" applyNumberFormat="1" applyFont="1" applyFill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top"/>
    </xf>
    <xf numFmtId="0" fontId="22" fillId="2" borderId="0" xfId="0" applyFont="1" applyFill="1" applyAlignment="1" applyProtection="1">
      <alignment horizontal="center" vertical="top"/>
    </xf>
    <xf numFmtId="41" fontId="7" fillId="2" borderId="1" xfId="0" applyNumberFormat="1" applyFont="1" applyFill="1" applyBorder="1" applyAlignment="1" applyProtection="1">
      <alignment horizontal="center" vertical="top"/>
    </xf>
    <xf numFmtId="1" fontId="7" fillId="2" borderId="18" xfId="0" applyNumberFormat="1" applyFont="1" applyFill="1" applyBorder="1" applyAlignment="1" applyProtection="1">
      <alignment horizontal="center" vertical="top"/>
    </xf>
    <xf numFmtId="0" fontId="7" fillId="2" borderId="18" xfId="0" applyNumberFormat="1" applyFont="1" applyFill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31"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85726</xdr:rowOff>
    </xdr:from>
    <xdr:to>
      <xdr:col>3</xdr:col>
      <xdr:colOff>177281</xdr:colOff>
      <xdr:row>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923" b="-555"/>
        <a:stretch>
          <a:fillRect/>
        </a:stretch>
      </xdr:blipFill>
      <xdr:spPr bwMode="auto">
        <a:xfrm>
          <a:off x="342900" y="247651"/>
          <a:ext cx="2006081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xx@xxxxx.xxx" TargetMode="External"/><Relationship Id="rId1" Type="http://schemas.openxmlformats.org/officeDocument/2006/relationships/hyperlink" Target="mailto:palma@gugcs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"/>
  <sheetViews>
    <sheetView view="pageBreakPreview" zoomScale="60" zoomScaleNormal="100" workbookViewId="0">
      <selection activeCell="H27" sqref="H26:H27"/>
    </sheetView>
  </sheetViews>
  <sheetFormatPr defaultRowHeight="12.75" x14ac:dyDescent="0.2"/>
  <sheetData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C2:K63"/>
  <sheetViews>
    <sheetView tabSelected="1" view="pageBreakPreview" zoomScaleNormal="100" zoomScaleSheetLayoutView="100" workbookViewId="0">
      <selection activeCell="E43" sqref="E43"/>
    </sheetView>
  </sheetViews>
  <sheetFormatPr defaultColWidth="9.140625" defaultRowHeight="12.75" x14ac:dyDescent="0.2"/>
  <cols>
    <col min="1" max="2" width="3.7109375" style="4" customWidth="1"/>
    <col min="3" max="3" width="30.7109375" style="4" customWidth="1"/>
    <col min="4" max="4" width="3.7109375" style="4" customWidth="1"/>
    <col min="5" max="5" width="65" style="4" bestFit="1" customWidth="1"/>
    <col min="6" max="6" width="3.7109375" style="4" customWidth="1"/>
    <col min="7" max="8" width="9.140625" style="4"/>
    <col min="9" max="10" width="9.140625" style="4" hidden="1" customWidth="1"/>
    <col min="11" max="11" width="15.28515625" style="4" hidden="1" customWidth="1"/>
    <col min="12" max="16384" width="9.140625" style="4"/>
  </cols>
  <sheetData>
    <row r="2" spans="3:10" x14ac:dyDescent="0.2">
      <c r="C2" s="3"/>
      <c r="D2" s="3"/>
      <c r="E2" s="3"/>
    </row>
    <row r="3" spans="3:10" ht="23.25" x14ac:dyDescent="0.2">
      <c r="D3" s="128" t="s">
        <v>0</v>
      </c>
      <c r="E3" s="128"/>
    </row>
    <row r="4" spans="3:10" x14ac:dyDescent="0.2">
      <c r="D4" s="129"/>
      <c r="E4" s="129"/>
    </row>
    <row r="5" spans="3:10" ht="8.25" customHeight="1" thickBot="1" x14ac:dyDescent="0.25">
      <c r="C5" s="5"/>
      <c r="D5" s="6"/>
      <c r="E5" s="6"/>
    </row>
    <row r="6" spans="3:10" ht="18.75" x14ac:dyDescent="0.2">
      <c r="C6" s="130" t="s">
        <v>1</v>
      </c>
      <c r="D6" s="131"/>
      <c r="E6" s="7" t="s">
        <v>939</v>
      </c>
    </row>
    <row r="7" spans="3:10" ht="10.5" customHeight="1" x14ac:dyDescent="0.2">
      <c r="C7" s="8"/>
      <c r="D7" s="9"/>
      <c r="E7" s="10"/>
    </row>
    <row r="8" spans="3:10" ht="15" customHeight="1" x14ac:dyDescent="0.2">
      <c r="C8" s="126" t="s">
        <v>2</v>
      </c>
      <c r="D8" s="127"/>
      <c r="E8" s="11">
        <v>43405</v>
      </c>
    </row>
    <row r="9" spans="3:10" ht="10.5" customHeight="1" x14ac:dyDescent="0.2">
      <c r="C9" s="8"/>
      <c r="D9" s="9"/>
      <c r="E9" s="10"/>
    </row>
    <row r="10" spans="3:10" ht="30" customHeight="1" x14ac:dyDescent="0.2">
      <c r="C10" s="132" t="s">
        <v>937</v>
      </c>
      <c r="D10" s="127"/>
      <c r="E10" s="11" t="s">
        <v>605</v>
      </c>
    </row>
    <row r="11" spans="3:10" ht="15" customHeight="1" x14ac:dyDescent="0.2">
      <c r="C11" s="126" t="s">
        <v>938</v>
      </c>
      <c r="D11" s="127"/>
      <c r="E11" s="11" t="s">
        <v>932</v>
      </c>
    </row>
    <row r="12" spans="3:10" ht="10.5" customHeight="1" x14ac:dyDescent="0.2">
      <c r="C12" s="12"/>
      <c r="D12" s="13"/>
      <c r="E12" s="14"/>
    </row>
    <row r="13" spans="3:10" ht="15" x14ac:dyDescent="0.2">
      <c r="C13" s="126" t="s">
        <v>3</v>
      </c>
      <c r="D13" s="127"/>
      <c r="E13" s="15" t="s">
        <v>941</v>
      </c>
    </row>
    <row r="14" spans="3:10" ht="15" x14ac:dyDescent="0.2">
      <c r="C14" s="126" t="s">
        <v>4</v>
      </c>
      <c r="D14" s="127"/>
      <c r="E14" s="125" t="s">
        <v>942</v>
      </c>
    </row>
    <row r="15" spans="3:10" ht="15" x14ac:dyDescent="0.2">
      <c r="C15" s="126" t="s">
        <v>5</v>
      </c>
      <c r="D15" s="127"/>
      <c r="E15" s="15" t="s">
        <v>943</v>
      </c>
    </row>
    <row r="16" spans="3:10" ht="10.5" customHeight="1" x14ac:dyDescent="0.2">
      <c r="C16" s="17"/>
      <c r="D16" s="18"/>
      <c r="E16" s="19"/>
      <c r="J16" s="20" t="s">
        <v>6</v>
      </c>
    </row>
    <row r="17" spans="3:11" ht="15" x14ac:dyDescent="0.2">
      <c r="C17" s="126" t="s">
        <v>7</v>
      </c>
      <c r="D17" s="127"/>
      <c r="E17" s="15" t="s">
        <v>944</v>
      </c>
      <c r="I17" s="21"/>
      <c r="J17" s="21" t="s">
        <v>8</v>
      </c>
      <c r="K17" s="20" t="s">
        <v>6</v>
      </c>
    </row>
    <row r="18" spans="3:11" ht="15" x14ac:dyDescent="0.2">
      <c r="C18" s="126" t="s">
        <v>9</v>
      </c>
      <c r="D18" s="127"/>
      <c r="E18" s="15" t="s">
        <v>945</v>
      </c>
      <c r="I18" s="21"/>
      <c r="J18" s="21" t="s">
        <v>10</v>
      </c>
      <c r="K18" s="22">
        <v>42675</v>
      </c>
    </row>
    <row r="19" spans="3:11" ht="15" x14ac:dyDescent="0.2">
      <c r="C19" s="126" t="s">
        <v>11</v>
      </c>
      <c r="D19" s="127"/>
      <c r="E19" s="16" t="s">
        <v>946</v>
      </c>
      <c r="I19" s="21"/>
      <c r="J19" s="21" t="s">
        <v>12</v>
      </c>
      <c r="K19" s="22">
        <v>43040</v>
      </c>
    </row>
    <row r="20" spans="3:11" ht="15" x14ac:dyDescent="0.2">
      <c r="C20" s="126" t="s">
        <v>13</v>
      </c>
      <c r="D20" s="127"/>
      <c r="E20" s="15" t="s">
        <v>947</v>
      </c>
      <c r="I20" s="21"/>
      <c r="J20" s="21" t="s">
        <v>14</v>
      </c>
      <c r="K20" s="22">
        <v>43405</v>
      </c>
    </row>
    <row r="21" spans="3:11" ht="10.5" customHeight="1" x14ac:dyDescent="0.2">
      <c r="C21" s="23"/>
      <c r="D21" s="24"/>
      <c r="E21" s="19"/>
      <c r="I21" s="21"/>
      <c r="J21" s="21" t="s">
        <v>15</v>
      </c>
      <c r="K21" s="22">
        <v>43770</v>
      </c>
    </row>
    <row r="22" spans="3:11" ht="15" x14ac:dyDescent="0.2">
      <c r="C22" s="126" t="s">
        <v>16</v>
      </c>
      <c r="D22" s="127"/>
      <c r="E22" s="15" t="s">
        <v>14</v>
      </c>
      <c r="I22" s="25" t="str">
        <f>IF(E22="2014-15","2015",IF(E22="2015-16","2016",IF(E22="2016-17","2017",IF(E22="2017-18","2018",IF(E22="2018-19","2019",IF(E22="2019-20","2020",IF(E22="2020-21","2021",IF(E22="2021-22","2022","-"))))))))</f>
        <v>2018</v>
      </c>
      <c r="J22" s="21" t="s">
        <v>17</v>
      </c>
      <c r="K22" s="22">
        <v>44136</v>
      </c>
    </row>
    <row r="23" spans="3:11" ht="15.75" thickBot="1" x14ac:dyDescent="0.25">
      <c r="C23" s="135" t="s">
        <v>18</v>
      </c>
      <c r="D23" s="136"/>
      <c r="E23" s="26" t="s">
        <v>12</v>
      </c>
      <c r="I23" s="25" t="str">
        <f>IF(E23="2014-15","2015",IF(E23="2015-16","2016",IF(E23="2016-17","2017",IF(E23="2017-18","2018",IF(E23="2018-19","2019",IF(E23="2019-20","2020",IF(E23="2020-21","2021",IF(E23="2021-22","2022","-"))))))))</f>
        <v>2017</v>
      </c>
      <c r="J23" s="21" t="s">
        <v>19</v>
      </c>
      <c r="K23" s="22">
        <v>44501</v>
      </c>
    </row>
    <row r="24" spans="3:11" x14ac:dyDescent="0.2">
      <c r="J24" s="21" t="s">
        <v>20</v>
      </c>
      <c r="K24" s="22">
        <v>44866</v>
      </c>
    </row>
    <row r="25" spans="3:11" ht="15" x14ac:dyDescent="0.2">
      <c r="C25" s="87" t="s">
        <v>21</v>
      </c>
      <c r="D25" s="27"/>
      <c r="E25" s="27"/>
    </row>
    <row r="26" spans="3:11" ht="7.5" customHeight="1" x14ac:dyDescent="0.2">
      <c r="C26" s="27"/>
      <c r="D26" s="27"/>
      <c r="E26" s="27"/>
    </row>
    <row r="27" spans="3:11" ht="15" x14ac:dyDescent="0.2">
      <c r="C27" s="137" t="s">
        <v>158</v>
      </c>
      <c r="D27" s="137"/>
      <c r="E27" s="137"/>
    </row>
    <row r="28" spans="3:11" ht="15" customHeight="1" x14ac:dyDescent="0.2">
      <c r="C28" s="138" t="s">
        <v>159</v>
      </c>
      <c r="D28" s="138"/>
      <c r="E28" s="138"/>
    </row>
    <row r="29" spans="3:11" ht="14.25" customHeight="1" x14ac:dyDescent="0.2">
      <c r="C29" s="138"/>
      <c r="D29" s="138"/>
      <c r="E29" s="138"/>
    </row>
    <row r="30" spans="3:11" ht="15" x14ac:dyDescent="0.2">
      <c r="C30" s="137" t="s">
        <v>160</v>
      </c>
      <c r="D30" s="137"/>
      <c r="E30" s="137"/>
    </row>
    <row r="31" spans="3:11" ht="7.5" customHeight="1" x14ac:dyDescent="0.2">
      <c r="C31" s="28"/>
      <c r="D31" s="27"/>
      <c r="E31" s="27"/>
    </row>
    <row r="32" spans="3:11" ht="75" customHeight="1" x14ac:dyDescent="0.2">
      <c r="C32" s="139" t="s">
        <v>157</v>
      </c>
      <c r="D32" s="139"/>
      <c r="E32" s="139"/>
    </row>
    <row r="33" spans="3:5" ht="7.5" customHeight="1" thickBot="1" x14ac:dyDescent="0.25">
      <c r="C33" s="29"/>
      <c r="D33" s="29"/>
      <c r="E33" s="29"/>
    </row>
    <row r="34" spans="3:5" ht="19.5" customHeight="1" x14ac:dyDescent="0.2">
      <c r="C34" s="133" t="s">
        <v>22</v>
      </c>
      <c r="D34" s="134"/>
      <c r="E34" s="2" t="s">
        <v>23</v>
      </c>
    </row>
    <row r="35" spans="3:5" ht="12" customHeight="1" x14ac:dyDescent="0.2">
      <c r="C35" s="132" t="s">
        <v>24</v>
      </c>
      <c r="D35" s="146"/>
      <c r="E35" s="149"/>
    </row>
    <row r="36" spans="3:5" ht="12" customHeight="1" x14ac:dyDescent="0.2">
      <c r="C36" s="132"/>
      <c r="D36" s="146"/>
      <c r="E36" s="149"/>
    </row>
    <row r="37" spans="3:5" ht="12" customHeight="1" x14ac:dyDescent="0.2">
      <c r="C37" s="132" t="s">
        <v>25</v>
      </c>
      <c r="D37" s="146"/>
      <c r="E37" s="149" t="s">
        <v>948</v>
      </c>
    </row>
    <row r="38" spans="3:5" ht="12" customHeight="1" x14ac:dyDescent="0.2">
      <c r="C38" s="132"/>
      <c r="D38" s="146"/>
      <c r="E38" s="149"/>
    </row>
    <row r="39" spans="3:5" ht="12" customHeight="1" x14ac:dyDescent="0.2">
      <c r="C39" s="140" t="s">
        <v>156</v>
      </c>
      <c r="D39" s="141"/>
      <c r="E39" s="144" t="s">
        <v>949</v>
      </c>
    </row>
    <row r="40" spans="3:5" ht="12" customHeight="1" x14ac:dyDescent="0.2">
      <c r="C40" s="142"/>
      <c r="D40" s="143"/>
      <c r="E40" s="145"/>
    </row>
    <row r="41" spans="3:5" ht="12" customHeight="1" x14ac:dyDescent="0.2">
      <c r="C41" s="132" t="s">
        <v>26</v>
      </c>
      <c r="D41" s="146"/>
      <c r="E41" s="149" t="s">
        <v>949</v>
      </c>
    </row>
    <row r="42" spans="3:5" ht="12" customHeight="1" thickBot="1" x14ac:dyDescent="0.25">
      <c r="C42" s="147"/>
      <c r="D42" s="148"/>
      <c r="E42" s="150"/>
    </row>
    <row r="43" spans="3:5" ht="12" customHeight="1" x14ac:dyDescent="0.2">
      <c r="C43" s="27"/>
      <c r="D43" s="27"/>
      <c r="E43" s="27"/>
    </row>
    <row r="44" spans="3:5" ht="12" customHeight="1" x14ac:dyDescent="0.2"/>
    <row r="45" spans="3:5" ht="12.75" customHeight="1" x14ac:dyDescent="0.2"/>
    <row r="48" spans="3:5" x14ac:dyDescent="0.2">
      <c r="E48" s="30"/>
    </row>
    <row r="58" spans="5:5" x14ac:dyDescent="0.2">
      <c r="E58" s="22"/>
    </row>
    <row r="59" spans="5:5" x14ac:dyDescent="0.2">
      <c r="E59" s="22"/>
    </row>
    <row r="60" spans="5:5" x14ac:dyDescent="0.2">
      <c r="E60" s="22"/>
    </row>
    <row r="61" spans="5:5" x14ac:dyDescent="0.2">
      <c r="E61" s="22"/>
    </row>
    <row r="62" spans="5:5" x14ac:dyDescent="0.2">
      <c r="E62" s="22"/>
    </row>
    <row r="63" spans="5:5" x14ac:dyDescent="0.2">
      <c r="E63" s="22"/>
    </row>
  </sheetData>
  <sheetProtection formatColumns="0" formatRows="0"/>
  <mergeCells count="28">
    <mergeCell ref="C39:D40"/>
    <mergeCell ref="E39:E40"/>
    <mergeCell ref="C41:D42"/>
    <mergeCell ref="E41:E42"/>
    <mergeCell ref="C35:D36"/>
    <mergeCell ref="E35:E36"/>
    <mergeCell ref="C37:D38"/>
    <mergeCell ref="E37:E38"/>
    <mergeCell ref="C34:D34"/>
    <mergeCell ref="C15:D15"/>
    <mergeCell ref="C17:D17"/>
    <mergeCell ref="C18:D18"/>
    <mergeCell ref="C19:D19"/>
    <mergeCell ref="C20:D20"/>
    <mergeCell ref="C22:D22"/>
    <mergeCell ref="C23:D23"/>
    <mergeCell ref="C27:E27"/>
    <mergeCell ref="C28:E29"/>
    <mergeCell ref="C30:E30"/>
    <mergeCell ref="C32:E32"/>
    <mergeCell ref="C14:D14"/>
    <mergeCell ref="D3:E3"/>
    <mergeCell ref="D4:E4"/>
    <mergeCell ref="C6:D6"/>
    <mergeCell ref="C10:D10"/>
    <mergeCell ref="C13:D13"/>
    <mergeCell ref="C8:D8"/>
    <mergeCell ref="C11:D11"/>
  </mergeCells>
  <dataValidations count="4">
    <dataValidation type="list" allowBlank="1" showInputMessage="1" showErrorMessage="1" sqref="E22:E23">
      <formula1>$J$16:$J$24</formula1>
    </dataValidation>
    <dataValidation type="list" allowBlank="1" showInputMessage="1" showErrorMessage="1" sqref="E8">
      <formula1>$K$17:$K$24</formula1>
    </dataValidation>
    <dataValidation type="list" allowBlank="1" showInputMessage="1" showErrorMessage="1" sqref="E10">
      <formula1>NYS_SchoolDistricts</formula1>
    </dataValidation>
    <dataValidation type="list" allowBlank="1" showInputMessage="1" showErrorMessage="1" sqref="E11">
      <formula1>NYC_SchoolDistricts</formula1>
    </dataValidation>
  </dataValidations>
  <hyperlinks>
    <hyperlink ref="E14" r:id="rId1" display="palma@gugcs.org"/>
    <hyperlink ref="E19" r:id="rId2" display="xxxxx@xxxxx.xxx"/>
  </hyperlinks>
  <printOptions horizontalCentered="1"/>
  <pageMargins left="1" right="0.5" top="1.5" bottom="0.5" header="0" footer="0"/>
  <pageSetup scale="85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C746"/>
  <sheetViews>
    <sheetView topLeftCell="A3" workbookViewId="0">
      <selection activeCell="C2" sqref="C2:C34"/>
    </sheetView>
  </sheetViews>
  <sheetFormatPr defaultColWidth="9.140625" defaultRowHeight="12.75" x14ac:dyDescent="0.2"/>
  <cols>
    <col min="1" max="1" width="9.140625" style="123"/>
    <col min="2" max="2" width="82.7109375" style="123" bestFit="1" customWidth="1"/>
    <col min="3" max="3" width="11" style="123" bestFit="1" customWidth="1"/>
    <col min="4" max="16384" width="9.140625" style="123"/>
  </cols>
  <sheetData>
    <row r="2" spans="2:3" x14ac:dyDescent="0.2">
      <c r="B2" s="124" t="s">
        <v>6</v>
      </c>
      <c r="C2" s="124" t="s">
        <v>6</v>
      </c>
    </row>
    <row r="3" spans="2:3" x14ac:dyDescent="0.2">
      <c r="B3" s="123" t="s">
        <v>161</v>
      </c>
      <c r="C3" s="123" t="s">
        <v>905</v>
      </c>
    </row>
    <row r="4" spans="2:3" x14ac:dyDescent="0.2">
      <c r="B4" s="123" t="s">
        <v>162</v>
      </c>
      <c r="C4" s="123" t="s">
        <v>906</v>
      </c>
    </row>
    <row r="5" spans="2:3" x14ac:dyDescent="0.2">
      <c r="B5" s="123" t="s">
        <v>163</v>
      </c>
      <c r="C5" s="123" t="s">
        <v>907</v>
      </c>
    </row>
    <row r="6" spans="2:3" x14ac:dyDescent="0.2">
      <c r="B6" s="123" t="s">
        <v>164</v>
      </c>
      <c r="C6" s="123" t="s">
        <v>908</v>
      </c>
    </row>
    <row r="7" spans="2:3" x14ac:dyDescent="0.2">
      <c r="B7" s="123" t="s">
        <v>165</v>
      </c>
      <c r="C7" s="123" t="s">
        <v>909</v>
      </c>
    </row>
    <row r="8" spans="2:3" x14ac:dyDescent="0.2">
      <c r="B8" s="123" t="s">
        <v>166</v>
      </c>
      <c r="C8" s="123" t="s">
        <v>910</v>
      </c>
    </row>
    <row r="9" spans="2:3" x14ac:dyDescent="0.2">
      <c r="B9" s="123" t="s">
        <v>167</v>
      </c>
      <c r="C9" s="123" t="s">
        <v>911</v>
      </c>
    </row>
    <row r="10" spans="2:3" x14ac:dyDescent="0.2">
      <c r="B10" s="123" t="s">
        <v>168</v>
      </c>
      <c r="C10" s="123" t="s">
        <v>912</v>
      </c>
    </row>
    <row r="11" spans="2:3" x14ac:dyDescent="0.2">
      <c r="B11" s="123" t="s">
        <v>169</v>
      </c>
      <c r="C11" s="123" t="s">
        <v>913</v>
      </c>
    </row>
    <row r="12" spans="2:3" x14ac:dyDescent="0.2">
      <c r="B12" s="123" t="s">
        <v>170</v>
      </c>
      <c r="C12" s="123" t="s">
        <v>914</v>
      </c>
    </row>
    <row r="13" spans="2:3" x14ac:dyDescent="0.2">
      <c r="B13" s="123" t="s">
        <v>171</v>
      </c>
      <c r="C13" s="123" t="s">
        <v>915</v>
      </c>
    </row>
    <row r="14" spans="2:3" x14ac:dyDescent="0.2">
      <c r="B14" s="123" t="s">
        <v>172</v>
      </c>
      <c r="C14" s="123" t="s">
        <v>916</v>
      </c>
    </row>
    <row r="15" spans="2:3" x14ac:dyDescent="0.2">
      <c r="B15" s="123" t="s">
        <v>173</v>
      </c>
      <c r="C15" s="123" t="s">
        <v>917</v>
      </c>
    </row>
    <row r="16" spans="2:3" x14ac:dyDescent="0.2">
      <c r="B16" s="123" t="s">
        <v>174</v>
      </c>
      <c r="C16" s="123" t="s">
        <v>918</v>
      </c>
    </row>
    <row r="17" spans="2:3" x14ac:dyDescent="0.2">
      <c r="B17" s="123" t="s">
        <v>175</v>
      </c>
      <c r="C17" s="123" t="s">
        <v>919</v>
      </c>
    </row>
    <row r="18" spans="2:3" x14ac:dyDescent="0.2">
      <c r="B18" s="123" t="s">
        <v>176</v>
      </c>
      <c r="C18" s="123" t="s">
        <v>920</v>
      </c>
    </row>
    <row r="19" spans="2:3" x14ac:dyDescent="0.2">
      <c r="B19" s="123" t="s">
        <v>177</v>
      </c>
      <c r="C19" s="123" t="s">
        <v>921</v>
      </c>
    </row>
    <row r="20" spans="2:3" x14ac:dyDescent="0.2">
      <c r="B20" s="123" t="s">
        <v>178</v>
      </c>
      <c r="C20" s="123" t="s">
        <v>922</v>
      </c>
    </row>
    <row r="21" spans="2:3" x14ac:dyDescent="0.2">
      <c r="B21" s="123" t="s">
        <v>179</v>
      </c>
      <c r="C21" s="123" t="s">
        <v>923</v>
      </c>
    </row>
    <row r="22" spans="2:3" x14ac:dyDescent="0.2">
      <c r="B22" s="123" t="s">
        <v>180</v>
      </c>
      <c r="C22" s="123" t="s">
        <v>924</v>
      </c>
    </row>
    <row r="23" spans="2:3" x14ac:dyDescent="0.2">
      <c r="B23" s="123" t="s">
        <v>181</v>
      </c>
      <c r="C23" s="123" t="s">
        <v>925</v>
      </c>
    </row>
    <row r="24" spans="2:3" x14ac:dyDescent="0.2">
      <c r="B24" s="123" t="s">
        <v>182</v>
      </c>
      <c r="C24" s="123" t="s">
        <v>926</v>
      </c>
    </row>
    <row r="25" spans="2:3" x14ac:dyDescent="0.2">
      <c r="B25" s="123" t="s">
        <v>183</v>
      </c>
      <c r="C25" s="123" t="s">
        <v>927</v>
      </c>
    </row>
    <row r="26" spans="2:3" x14ac:dyDescent="0.2">
      <c r="B26" s="123" t="s">
        <v>184</v>
      </c>
      <c r="C26" s="123" t="s">
        <v>928</v>
      </c>
    </row>
    <row r="27" spans="2:3" x14ac:dyDescent="0.2">
      <c r="B27" s="123" t="s">
        <v>185</v>
      </c>
      <c r="C27" s="123" t="s">
        <v>929</v>
      </c>
    </row>
    <row r="28" spans="2:3" x14ac:dyDescent="0.2">
      <c r="B28" s="123" t="s">
        <v>186</v>
      </c>
      <c r="C28" s="123" t="s">
        <v>930</v>
      </c>
    </row>
    <row r="29" spans="2:3" x14ac:dyDescent="0.2">
      <c r="B29" s="123" t="s">
        <v>187</v>
      </c>
      <c r="C29" s="123" t="s">
        <v>931</v>
      </c>
    </row>
    <row r="30" spans="2:3" x14ac:dyDescent="0.2">
      <c r="B30" s="123" t="s">
        <v>188</v>
      </c>
      <c r="C30" s="123" t="s">
        <v>932</v>
      </c>
    </row>
    <row r="31" spans="2:3" x14ac:dyDescent="0.2">
      <c r="B31" s="123" t="s">
        <v>189</v>
      </c>
      <c r="C31" s="123" t="s">
        <v>933</v>
      </c>
    </row>
    <row r="32" spans="2:3" x14ac:dyDescent="0.2">
      <c r="B32" s="123" t="s">
        <v>190</v>
      </c>
      <c r="C32" s="123" t="s">
        <v>934</v>
      </c>
    </row>
    <row r="33" spans="2:3" x14ac:dyDescent="0.2">
      <c r="B33" s="123" t="s">
        <v>191</v>
      </c>
      <c r="C33" s="123" t="s">
        <v>935</v>
      </c>
    </row>
    <row r="34" spans="2:3" x14ac:dyDescent="0.2">
      <c r="B34" s="123" t="s">
        <v>192</v>
      </c>
      <c r="C34" s="123" t="s">
        <v>936</v>
      </c>
    </row>
    <row r="35" spans="2:3" x14ac:dyDescent="0.2">
      <c r="B35" s="123" t="s">
        <v>193</v>
      </c>
    </row>
    <row r="36" spans="2:3" x14ac:dyDescent="0.2">
      <c r="B36" s="123" t="s">
        <v>194</v>
      </c>
    </row>
    <row r="37" spans="2:3" x14ac:dyDescent="0.2">
      <c r="B37" s="123" t="s">
        <v>195</v>
      </c>
    </row>
    <row r="38" spans="2:3" x14ac:dyDescent="0.2">
      <c r="B38" s="123" t="s">
        <v>196</v>
      </c>
    </row>
    <row r="39" spans="2:3" x14ac:dyDescent="0.2">
      <c r="B39" s="123" t="s">
        <v>197</v>
      </c>
    </row>
    <row r="40" spans="2:3" x14ac:dyDescent="0.2">
      <c r="B40" s="123" t="s">
        <v>198</v>
      </c>
    </row>
    <row r="41" spans="2:3" x14ac:dyDescent="0.2">
      <c r="B41" s="123" t="s">
        <v>199</v>
      </c>
    </row>
    <row r="42" spans="2:3" x14ac:dyDescent="0.2">
      <c r="B42" s="123" t="s">
        <v>200</v>
      </c>
    </row>
    <row r="43" spans="2:3" x14ac:dyDescent="0.2">
      <c r="B43" s="123" t="s">
        <v>201</v>
      </c>
    </row>
    <row r="44" spans="2:3" x14ac:dyDescent="0.2">
      <c r="B44" s="123" t="s">
        <v>202</v>
      </c>
    </row>
    <row r="45" spans="2:3" x14ac:dyDescent="0.2">
      <c r="B45" s="123" t="s">
        <v>203</v>
      </c>
    </row>
    <row r="46" spans="2:3" x14ac:dyDescent="0.2">
      <c r="B46" s="123" t="s">
        <v>204</v>
      </c>
    </row>
    <row r="47" spans="2:3" x14ac:dyDescent="0.2">
      <c r="B47" s="123" t="s">
        <v>205</v>
      </c>
    </row>
    <row r="48" spans="2:3" x14ac:dyDescent="0.2">
      <c r="B48" s="123" t="s">
        <v>206</v>
      </c>
    </row>
    <row r="49" spans="2:2" x14ac:dyDescent="0.2">
      <c r="B49" s="123" t="s">
        <v>207</v>
      </c>
    </row>
    <row r="50" spans="2:2" x14ac:dyDescent="0.2">
      <c r="B50" s="123" t="s">
        <v>208</v>
      </c>
    </row>
    <row r="51" spans="2:2" x14ac:dyDescent="0.2">
      <c r="B51" s="123" t="s">
        <v>209</v>
      </c>
    </row>
    <row r="52" spans="2:2" x14ac:dyDescent="0.2">
      <c r="B52" s="123" t="s">
        <v>210</v>
      </c>
    </row>
    <row r="53" spans="2:2" x14ac:dyDescent="0.2">
      <c r="B53" s="123" t="s">
        <v>211</v>
      </c>
    </row>
    <row r="54" spans="2:2" x14ac:dyDescent="0.2">
      <c r="B54" s="123" t="s">
        <v>212</v>
      </c>
    </row>
    <row r="55" spans="2:2" x14ac:dyDescent="0.2">
      <c r="B55" s="123" t="s">
        <v>213</v>
      </c>
    </row>
    <row r="56" spans="2:2" x14ac:dyDescent="0.2">
      <c r="B56" s="123" t="s">
        <v>214</v>
      </c>
    </row>
    <row r="57" spans="2:2" x14ac:dyDescent="0.2">
      <c r="B57" s="123" t="s">
        <v>215</v>
      </c>
    </row>
    <row r="58" spans="2:2" x14ac:dyDescent="0.2">
      <c r="B58" s="123" t="s">
        <v>216</v>
      </c>
    </row>
    <row r="59" spans="2:2" x14ac:dyDescent="0.2">
      <c r="B59" s="123" t="s">
        <v>217</v>
      </c>
    </row>
    <row r="60" spans="2:2" x14ac:dyDescent="0.2">
      <c r="B60" s="123" t="s">
        <v>218</v>
      </c>
    </row>
    <row r="61" spans="2:2" x14ac:dyDescent="0.2">
      <c r="B61" s="123" t="s">
        <v>219</v>
      </c>
    </row>
    <row r="62" spans="2:2" x14ac:dyDescent="0.2">
      <c r="B62" s="123" t="s">
        <v>220</v>
      </c>
    </row>
    <row r="63" spans="2:2" x14ac:dyDescent="0.2">
      <c r="B63" s="123" t="s">
        <v>221</v>
      </c>
    </row>
    <row r="64" spans="2:2" x14ac:dyDescent="0.2">
      <c r="B64" s="123" t="s">
        <v>222</v>
      </c>
    </row>
    <row r="65" spans="2:2" x14ac:dyDescent="0.2">
      <c r="B65" s="123" t="s">
        <v>223</v>
      </c>
    </row>
    <row r="66" spans="2:2" x14ac:dyDescent="0.2">
      <c r="B66" s="123" t="s">
        <v>224</v>
      </c>
    </row>
    <row r="67" spans="2:2" x14ac:dyDescent="0.2">
      <c r="B67" s="123" t="s">
        <v>225</v>
      </c>
    </row>
    <row r="68" spans="2:2" x14ac:dyDescent="0.2">
      <c r="B68" s="123" t="s">
        <v>226</v>
      </c>
    </row>
    <row r="69" spans="2:2" x14ac:dyDescent="0.2">
      <c r="B69" s="123" t="s">
        <v>227</v>
      </c>
    </row>
    <row r="70" spans="2:2" x14ac:dyDescent="0.2">
      <c r="B70" s="123" t="s">
        <v>228</v>
      </c>
    </row>
    <row r="71" spans="2:2" x14ac:dyDescent="0.2">
      <c r="B71" s="123" t="s">
        <v>229</v>
      </c>
    </row>
    <row r="72" spans="2:2" x14ac:dyDescent="0.2">
      <c r="B72" s="123" t="s">
        <v>230</v>
      </c>
    </row>
    <row r="73" spans="2:2" x14ac:dyDescent="0.2">
      <c r="B73" s="123" t="s">
        <v>231</v>
      </c>
    </row>
    <row r="74" spans="2:2" x14ac:dyDescent="0.2">
      <c r="B74" s="123" t="s">
        <v>232</v>
      </c>
    </row>
    <row r="75" spans="2:2" x14ac:dyDescent="0.2">
      <c r="B75" s="123" t="s">
        <v>233</v>
      </c>
    </row>
    <row r="76" spans="2:2" x14ac:dyDescent="0.2">
      <c r="B76" s="123" t="s">
        <v>234</v>
      </c>
    </row>
    <row r="77" spans="2:2" x14ac:dyDescent="0.2">
      <c r="B77" s="123" t="s">
        <v>235</v>
      </c>
    </row>
    <row r="78" spans="2:2" x14ac:dyDescent="0.2">
      <c r="B78" s="123" t="s">
        <v>236</v>
      </c>
    </row>
    <row r="79" spans="2:2" x14ac:dyDescent="0.2">
      <c r="B79" s="123" t="s">
        <v>237</v>
      </c>
    </row>
    <row r="80" spans="2:2" x14ac:dyDescent="0.2">
      <c r="B80" s="123" t="s">
        <v>238</v>
      </c>
    </row>
    <row r="81" spans="2:2" x14ac:dyDescent="0.2">
      <c r="B81" s="123" t="s">
        <v>239</v>
      </c>
    </row>
    <row r="82" spans="2:2" x14ac:dyDescent="0.2">
      <c r="B82" s="123" t="s">
        <v>240</v>
      </c>
    </row>
    <row r="83" spans="2:2" x14ac:dyDescent="0.2">
      <c r="B83" s="123" t="s">
        <v>241</v>
      </c>
    </row>
    <row r="84" spans="2:2" x14ac:dyDescent="0.2">
      <c r="B84" s="123" t="s">
        <v>242</v>
      </c>
    </row>
    <row r="85" spans="2:2" x14ac:dyDescent="0.2">
      <c r="B85" s="123" t="s">
        <v>243</v>
      </c>
    </row>
    <row r="86" spans="2:2" x14ac:dyDescent="0.2">
      <c r="B86" s="123" t="s">
        <v>244</v>
      </c>
    </row>
    <row r="87" spans="2:2" x14ac:dyDescent="0.2">
      <c r="B87" s="123" t="s">
        <v>245</v>
      </c>
    </row>
    <row r="88" spans="2:2" x14ac:dyDescent="0.2">
      <c r="B88" s="123" t="s">
        <v>246</v>
      </c>
    </row>
    <row r="89" spans="2:2" x14ac:dyDescent="0.2">
      <c r="B89" s="123" t="s">
        <v>247</v>
      </c>
    </row>
    <row r="90" spans="2:2" x14ac:dyDescent="0.2">
      <c r="B90" s="123" t="s">
        <v>248</v>
      </c>
    </row>
    <row r="91" spans="2:2" x14ac:dyDescent="0.2">
      <c r="B91" s="123" t="s">
        <v>249</v>
      </c>
    </row>
    <row r="92" spans="2:2" x14ac:dyDescent="0.2">
      <c r="B92" s="123" t="s">
        <v>250</v>
      </c>
    </row>
    <row r="93" spans="2:2" x14ac:dyDescent="0.2">
      <c r="B93" s="123" t="s">
        <v>251</v>
      </c>
    </row>
    <row r="94" spans="2:2" x14ac:dyDescent="0.2">
      <c r="B94" s="123" t="s">
        <v>252</v>
      </c>
    </row>
    <row r="95" spans="2:2" x14ac:dyDescent="0.2">
      <c r="B95" s="123" t="s">
        <v>253</v>
      </c>
    </row>
    <row r="96" spans="2:2" x14ac:dyDescent="0.2">
      <c r="B96" s="123" t="s">
        <v>254</v>
      </c>
    </row>
    <row r="97" spans="2:2" x14ac:dyDescent="0.2">
      <c r="B97" s="123" t="s">
        <v>255</v>
      </c>
    </row>
    <row r="98" spans="2:2" x14ac:dyDescent="0.2">
      <c r="B98" s="123" t="s">
        <v>256</v>
      </c>
    </row>
    <row r="99" spans="2:2" x14ac:dyDescent="0.2">
      <c r="B99" s="123" t="s">
        <v>257</v>
      </c>
    </row>
    <row r="100" spans="2:2" x14ac:dyDescent="0.2">
      <c r="B100" s="123" t="s">
        <v>258</v>
      </c>
    </row>
    <row r="101" spans="2:2" x14ac:dyDescent="0.2">
      <c r="B101" s="123" t="s">
        <v>259</v>
      </c>
    </row>
    <row r="102" spans="2:2" x14ac:dyDescent="0.2">
      <c r="B102" s="123" t="s">
        <v>260</v>
      </c>
    </row>
    <row r="103" spans="2:2" x14ac:dyDescent="0.2">
      <c r="B103" s="123" t="s">
        <v>261</v>
      </c>
    </row>
    <row r="104" spans="2:2" x14ac:dyDescent="0.2">
      <c r="B104" s="123" t="s">
        <v>262</v>
      </c>
    </row>
    <row r="105" spans="2:2" x14ac:dyDescent="0.2">
      <c r="B105" s="123" t="s">
        <v>263</v>
      </c>
    </row>
    <row r="106" spans="2:2" x14ac:dyDescent="0.2">
      <c r="B106" s="123" t="s">
        <v>264</v>
      </c>
    </row>
    <row r="107" spans="2:2" x14ac:dyDescent="0.2">
      <c r="B107" s="123" t="s">
        <v>265</v>
      </c>
    </row>
    <row r="108" spans="2:2" x14ac:dyDescent="0.2">
      <c r="B108" s="123" t="s">
        <v>266</v>
      </c>
    </row>
    <row r="109" spans="2:2" x14ac:dyDescent="0.2">
      <c r="B109" s="123" t="s">
        <v>267</v>
      </c>
    </row>
    <row r="110" spans="2:2" x14ac:dyDescent="0.2">
      <c r="B110" s="123" t="s">
        <v>268</v>
      </c>
    </row>
    <row r="111" spans="2:2" x14ac:dyDescent="0.2">
      <c r="B111" s="123" t="s">
        <v>269</v>
      </c>
    </row>
    <row r="112" spans="2:2" x14ac:dyDescent="0.2">
      <c r="B112" s="123" t="s">
        <v>270</v>
      </c>
    </row>
    <row r="113" spans="2:2" x14ac:dyDescent="0.2">
      <c r="B113" s="123" t="s">
        <v>271</v>
      </c>
    </row>
    <row r="114" spans="2:2" x14ac:dyDescent="0.2">
      <c r="B114" s="123" t="s">
        <v>272</v>
      </c>
    </row>
    <row r="115" spans="2:2" x14ac:dyDescent="0.2">
      <c r="B115" s="123" t="s">
        <v>273</v>
      </c>
    </row>
    <row r="116" spans="2:2" x14ac:dyDescent="0.2">
      <c r="B116" s="123" t="s">
        <v>274</v>
      </c>
    </row>
    <row r="117" spans="2:2" x14ac:dyDescent="0.2">
      <c r="B117" s="123" t="s">
        <v>275</v>
      </c>
    </row>
    <row r="118" spans="2:2" x14ac:dyDescent="0.2">
      <c r="B118" s="123" t="s">
        <v>276</v>
      </c>
    </row>
    <row r="119" spans="2:2" x14ac:dyDescent="0.2">
      <c r="B119" s="123" t="s">
        <v>277</v>
      </c>
    </row>
    <row r="120" spans="2:2" x14ac:dyDescent="0.2">
      <c r="B120" s="123" t="s">
        <v>278</v>
      </c>
    </row>
    <row r="121" spans="2:2" x14ac:dyDescent="0.2">
      <c r="B121" s="123" t="s">
        <v>279</v>
      </c>
    </row>
    <row r="122" spans="2:2" x14ac:dyDescent="0.2">
      <c r="B122" s="123" t="s">
        <v>280</v>
      </c>
    </row>
    <row r="123" spans="2:2" x14ac:dyDescent="0.2">
      <c r="B123" s="123" t="s">
        <v>281</v>
      </c>
    </row>
    <row r="124" spans="2:2" x14ac:dyDescent="0.2">
      <c r="B124" s="123" t="s">
        <v>282</v>
      </c>
    </row>
    <row r="125" spans="2:2" x14ac:dyDescent="0.2">
      <c r="B125" s="123" t="s">
        <v>283</v>
      </c>
    </row>
    <row r="126" spans="2:2" x14ac:dyDescent="0.2">
      <c r="B126" s="123" t="s">
        <v>284</v>
      </c>
    </row>
    <row r="127" spans="2:2" x14ac:dyDescent="0.2">
      <c r="B127" s="123" t="s">
        <v>285</v>
      </c>
    </row>
    <row r="128" spans="2:2" x14ac:dyDescent="0.2">
      <c r="B128" s="123" t="s">
        <v>286</v>
      </c>
    </row>
    <row r="129" spans="2:2" x14ac:dyDescent="0.2">
      <c r="B129" s="123" t="s">
        <v>287</v>
      </c>
    </row>
    <row r="130" spans="2:2" x14ac:dyDescent="0.2">
      <c r="B130" s="123" t="s">
        <v>288</v>
      </c>
    </row>
    <row r="131" spans="2:2" x14ac:dyDescent="0.2">
      <c r="B131" s="123" t="s">
        <v>289</v>
      </c>
    </row>
    <row r="132" spans="2:2" x14ac:dyDescent="0.2">
      <c r="B132" s="123" t="s">
        <v>290</v>
      </c>
    </row>
    <row r="133" spans="2:2" x14ac:dyDescent="0.2">
      <c r="B133" s="123" t="s">
        <v>291</v>
      </c>
    </row>
    <row r="134" spans="2:2" x14ac:dyDescent="0.2">
      <c r="B134" s="123" t="s">
        <v>292</v>
      </c>
    </row>
    <row r="135" spans="2:2" x14ac:dyDescent="0.2">
      <c r="B135" s="123" t="s">
        <v>293</v>
      </c>
    </row>
    <row r="136" spans="2:2" x14ac:dyDescent="0.2">
      <c r="B136" s="123" t="s">
        <v>294</v>
      </c>
    </row>
    <row r="137" spans="2:2" x14ac:dyDescent="0.2">
      <c r="B137" s="123" t="s">
        <v>295</v>
      </c>
    </row>
    <row r="138" spans="2:2" x14ac:dyDescent="0.2">
      <c r="B138" s="123" t="s">
        <v>296</v>
      </c>
    </row>
    <row r="139" spans="2:2" x14ac:dyDescent="0.2">
      <c r="B139" s="123" t="s">
        <v>297</v>
      </c>
    </row>
    <row r="140" spans="2:2" x14ac:dyDescent="0.2">
      <c r="B140" s="123" t="s">
        <v>298</v>
      </c>
    </row>
    <row r="141" spans="2:2" x14ac:dyDescent="0.2">
      <c r="B141" s="123" t="s">
        <v>299</v>
      </c>
    </row>
    <row r="142" spans="2:2" x14ac:dyDescent="0.2">
      <c r="B142" s="123" t="s">
        <v>300</v>
      </c>
    </row>
    <row r="143" spans="2:2" x14ac:dyDescent="0.2">
      <c r="B143" s="123" t="s">
        <v>301</v>
      </c>
    </row>
    <row r="144" spans="2:2" x14ac:dyDescent="0.2">
      <c r="B144" s="123" t="s">
        <v>302</v>
      </c>
    </row>
    <row r="145" spans="2:2" x14ac:dyDescent="0.2">
      <c r="B145" s="123" t="s">
        <v>303</v>
      </c>
    </row>
    <row r="146" spans="2:2" x14ac:dyDescent="0.2">
      <c r="B146" s="123" t="s">
        <v>304</v>
      </c>
    </row>
    <row r="147" spans="2:2" x14ac:dyDescent="0.2">
      <c r="B147" s="123" t="s">
        <v>305</v>
      </c>
    </row>
    <row r="148" spans="2:2" x14ac:dyDescent="0.2">
      <c r="B148" s="123" t="s">
        <v>306</v>
      </c>
    </row>
    <row r="149" spans="2:2" x14ac:dyDescent="0.2">
      <c r="B149" s="123" t="s">
        <v>307</v>
      </c>
    </row>
    <row r="150" spans="2:2" x14ac:dyDescent="0.2">
      <c r="B150" s="123" t="s">
        <v>308</v>
      </c>
    </row>
    <row r="151" spans="2:2" x14ac:dyDescent="0.2">
      <c r="B151" s="123" t="s">
        <v>309</v>
      </c>
    </row>
    <row r="152" spans="2:2" x14ac:dyDescent="0.2">
      <c r="B152" s="123" t="s">
        <v>310</v>
      </c>
    </row>
    <row r="153" spans="2:2" x14ac:dyDescent="0.2">
      <c r="B153" s="123" t="s">
        <v>311</v>
      </c>
    </row>
    <row r="154" spans="2:2" x14ac:dyDescent="0.2">
      <c r="B154" s="123" t="s">
        <v>312</v>
      </c>
    </row>
    <row r="155" spans="2:2" x14ac:dyDescent="0.2">
      <c r="B155" s="123" t="s">
        <v>313</v>
      </c>
    </row>
    <row r="156" spans="2:2" x14ac:dyDescent="0.2">
      <c r="B156" s="123" t="s">
        <v>314</v>
      </c>
    </row>
    <row r="157" spans="2:2" x14ac:dyDescent="0.2">
      <c r="B157" s="123" t="s">
        <v>315</v>
      </c>
    </row>
    <row r="158" spans="2:2" x14ac:dyDescent="0.2">
      <c r="B158" s="123" t="s">
        <v>316</v>
      </c>
    </row>
    <row r="159" spans="2:2" x14ac:dyDescent="0.2">
      <c r="B159" s="123" t="s">
        <v>317</v>
      </c>
    </row>
    <row r="160" spans="2:2" x14ac:dyDescent="0.2">
      <c r="B160" s="123" t="s">
        <v>318</v>
      </c>
    </row>
    <row r="161" spans="2:2" x14ac:dyDescent="0.2">
      <c r="B161" s="123" t="s">
        <v>319</v>
      </c>
    </row>
    <row r="162" spans="2:2" x14ac:dyDescent="0.2">
      <c r="B162" s="123" t="s">
        <v>320</v>
      </c>
    </row>
    <row r="163" spans="2:2" x14ac:dyDescent="0.2">
      <c r="B163" s="123" t="s">
        <v>321</v>
      </c>
    </row>
    <row r="164" spans="2:2" x14ac:dyDescent="0.2">
      <c r="B164" s="123" t="s">
        <v>322</v>
      </c>
    </row>
    <row r="165" spans="2:2" x14ac:dyDescent="0.2">
      <c r="B165" s="123" t="s">
        <v>323</v>
      </c>
    </row>
    <row r="166" spans="2:2" x14ac:dyDescent="0.2">
      <c r="B166" s="123" t="s">
        <v>324</v>
      </c>
    </row>
    <row r="167" spans="2:2" x14ac:dyDescent="0.2">
      <c r="B167" s="123" t="s">
        <v>325</v>
      </c>
    </row>
    <row r="168" spans="2:2" x14ac:dyDescent="0.2">
      <c r="B168" s="123" t="s">
        <v>326</v>
      </c>
    </row>
    <row r="169" spans="2:2" x14ac:dyDescent="0.2">
      <c r="B169" s="123" t="s">
        <v>327</v>
      </c>
    </row>
    <row r="170" spans="2:2" x14ac:dyDescent="0.2">
      <c r="B170" s="123" t="s">
        <v>328</v>
      </c>
    </row>
    <row r="171" spans="2:2" x14ac:dyDescent="0.2">
      <c r="B171" s="123" t="s">
        <v>329</v>
      </c>
    </row>
    <row r="172" spans="2:2" x14ac:dyDescent="0.2">
      <c r="B172" s="123" t="s">
        <v>330</v>
      </c>
    </row>
    <row r="173" spans="2:2" x14ac:dyDescent="0.2">
      <c r="B173" s="123" t="s">
        <v>331</v>
      </c>
    </row>
    <row r="174" spans="2:2" x14ac:dyDescent="0.2">
      <c r="B174" s="123" t="s">
        <v>332</v>
      </c>
    </row>
    <row r="175" spans="2:2" x14ac:dyDescent="0.2">
      <c r="B175" s="123" t="s">
        <v>333</v>
      </c>
    </row>
    <row r="176" spans="2:2" x14ac:dyDescent="0.2">
      <c r="B176" s="123" t="s">
        <v>334</v>
      </c>
    </row>
    <row r="177" spans="2:2" x14ac:dyDescent="0.2">
      <c r="B177" s="123" t="s">
        <v>335</v>
      </c>
    </row>
    <row r="178" spans="2:2" x14ac:dyDescent="0.2">
      <c r="B178" s="123" t="s">
        <v>336</v>
      </c>
    </row>
    <row r="179" spans="2:2" x14ac:dyDescent="0.2">
      <c r="B179" s="123" t="s">
        <v>337</v>
      </c>
    </row>
    <row r="180" spans="2:2" x14ac:dyDescent="0.2">
      <c r="B180" s="123" t="s">
        <v>338</v>
      </c>
    </row>
    <row r="181" spans="2:2" x14ac:dyDescent="0.2">
      <c r="B181" s="123" t="s">
        <v>339</v>
      </c>
    </row>
    <row r="182" spans="2:2" x14ac:dyDescent="0.2">
      <c r="B182" s="123" t="s">
        <v>340</v>
      </c>
    </row>
    <row r="183" spans="2:2" x14ac:dyDescent="0.2">
      <c r="B183" s="123" t="s">
        <v>341</v>
      </c>
    </row>
    <row r="184" spans="2:2" x14ac:dyDescent="0.2">
      <c r="B184" s="123" t="s">
        <v>342</v>
      </c>
    </row>
    <row r="185" spans="2:2" x14ac:dyDescent="0.2">
      <c r="B185" s="123" t="s">
        <v>343</v>
      </c>
    </row>
    <row r="186" spans="2:2" x14ac:dyDescent="0.2">
      <c r="B186" s="123" t="s">
        <v>344</v>
      </c>
    </row>
    <row r="187" spans="2:2" x14ac:dyDescent="0.2">
      <c r="B187" s="123" t="s">
        <v>345</v>
      </c>
    </row>
    <row r="188" spans="2:2" x14ac:dyDescent="0.2">
      <c r="B188" s="123" t="s">
        <v>346</v>
      </c>
    </row>
    <row r="189" spans="2:2" x14ac:dyDescent="0.2">
      <c r="B189" s="123" t="s">
        <v>347</v>
      </c>
    </row>
    <row r="190" spans="2:2" x14ac:dyDescent="0.2">
      <c r="B190" s="123" t="s">
        <v>348</v>
      </c>
    </row>
    <row r="191" spans="2:2" x14ac:dyDescent="0.2">
      <c r="B191" s="123" t="s">
        <v>349</v>
      </c>
    </row>
    <row r="192" spans="2:2" x14ac:dyDescent="0.2">
      <c r="B192" s="123" t="s">
        <v>350</v>
      </c>
    </row>
    <row r="193" spans="2:2" x14ac:dyDescent="0.2">
      <c r="B193" s="123" t="s">
        <v>351</v>
      </c>
    </row>
    <row r="194" spans="2:2" x14ac:dyDescent="0.2">
      <c r="B194" s="123" t="s">
        <v>352</v>
      </c>
    </row>
    <row r="195" spans="2:2" x14ac:dyDescent="0.2">
      <c r="B195" s="123" t="s">
        <v>353</v>
      </c>
    </row>
    <row r="196" spans="2:2" x14ac:dyDescent="0.2">
      <c r="B196" s="123" t="s">
        <v>354</v>
      </c>
    </row>
    <row r="197" spans="2:2" x14ac:dyDescent="0.2">
      <c r="B197" s="123" t="s">
        <v>355</v>
      </c>
    </row>
    <row r="198" spans="2:2" x14ac:dyDescent="0.2">
      <c r="B198" s="123" t="s">
        <v>356</v>
      </c>
    </row>
    <row r="199" spans="2:2" x14ac:dyDescent="0.2">
      <c r="B199" s="123" t="s">
        <v>357</v>
      </c>
    </row>
    <row r="200" spans="2:2" x14ac:dyDescent="0.2">
      <c r="B200" s="123" t="s">
        <v>358</v>
      </c>
    </row>
    <row r="201" spans="2:2" x14ac:dyDescent="0.2">
      <c r="B201" s="123" t="s">
        <v>359</v>
      </c>
    </row>
    <row r="202" spans="2:2" x14ac:dyDescent="0.2">
      <c r="B202" s="123" t="s">
        <v>360</v>
      </c>
    </row>
    <row r="203" spans="2:2" x14ac:dyDescent="0.2">
      <c r="B203" s="123" t="s">
        <v>361</v>
      </c>
    </row>
    <row r="204" spans="2:2" x14ac:dyDescent="0.2">
      <c r="B204" s="123" t="s">
        <v>362</v>
      </c>
    </row>
    <row r="205" spans="2:2" x14ac:dyDescent="0.2">
      <c r="B205" s="123" t="s">
        <v>363</v>
      </c>
    </row>
    <row r="206" spans="2:2" x14ac:dyDescent="0.2">
      <c r="B206" s="123" t="s">
        <v>364</v>
      </c>
    </row>
    <row r="207" spans="2:2" x14ac:dyDescent="0.2">
      <c r="B207" s="123" t="s">
        <v>365</v>
      </c>
    </row>
    <row r="208" spans="2:2" x14ac:dyDescent="0.2">
      <c r="B208" s="123" t="s">
        <v>366</v>
      </c>
    </row>
    <row r="209" spans="2:2" x14ac:dyDescent="0.2">
      <c r="B209" s="123" t="s">
        <v>367</v>
      </c>
    </row>
    <row r="210" spans="2:2" x14ac:dyDescent="0.2">
      <c r="B210" s="123" t="s">
        <v>368</v>
      </c>
    </row>
    <row r="211" spans="2:2" x14ac:dyDescent="0.2">
      <c r="B211" s="123" t="s">
        <v>369</v>
      </c>
    </row>
    <row r="212" spans="2:2" x14ac:dyDescent="0.2">
      <c r="B212" s="123" t="s">
        <v>370</v>
      </c>
    </row>
    <row r="213" spans="2:2" x14ac:dyDescent="0.2">
      <c r="B213" s="123" t="s">
        <v>371</v>
      </c>
    </row>
    <row r="214" spans="2:2" x14ac:dyDescent="0.2">
      <c r="B214" s="123" t="s">
        <v>372</v>
      </c>
    </row>
    <row r="215" spans="2:2" x14ac:dyDescent="0.2">
      <c r="B215" s="123" t="s">
        <v>373</v>
      </c>
    </row>
    <row r="216" spans="2:2" x14ac:dyDescent="0.2">
      <c r="B216" s="123" t="s">
        <v>374</v>
      </c>
    </row>
    <row r="217" spans="2:2" x14ac:dyDescent="0.2">
      <c r="B217" s="123" t="s">
        <v>375</v>
      </c>
    </row>
    <row r="218" spans="2:2" x14ac:dyDescent="0.2">
      <c r="B218" s="123" t="s">
        <v>376</v>
      </c>
    </row>
    <row r="219" spans="2:2" x14ac:dyDescent="0.2">
      <c r="B219" s="123" t="s">
        <v>377</v>
      </c>
    </row>
    <row r="220" spans="2:2" x14ac:dyDescent="0.2">
      <c r="B220" s="123" t="s">
        <v>378</v>
      </c>
    </row>
    <row r="221" spans="2:2" x14ac:dyDescent="0.2">
      <c r="B221" s="123" t="s">
        <v>379</v>
      </c>
    </row>
    <row r="222" spans="2:2" x14ac:dyDescent="0.2">
      <c r="B222" s="123" t="s">
        <v>380</v>
      </c>
    </row>
    <row r="223" spans="2:2" x14ac:dyDescent="0.2">
      <c r="B223" s="123" t="s">
        <v>381</v>
      </c>
    </row>
    <row r="224" spans="2:2" x14ac:dyDescent="0.2">
      <c r="B224" s="123" t="s">
        <v>382</v>
      </c>
    </row>
    <row r="225" spans="2:2" x14ac:dyDescent="0.2">
      <c r="B225" s="123" t="s">
        <v>383</v>
      </c>
    </row>
    <row r="226" spans="2:2" x14ac:dyDescent="0.2">
      <c r="B226" s="123" t="s">
        <v>384</v>
      </c>
    </row>
    <row r="227" spans="2:2" x14ac:dyDescent="0.2">
      <c r="B227" s="123" t="s">
        <v>385</v>
      </c>
    </row>
    <row r="228" spans="2:2" x14ac:dyDescent="0.2">
      <c r="B228" s="123" t="s">
        <v>386</v>
      </c>
    </row>
    <row r="229" spans="2:2" x14ac:dyDescent="0.2">
      <c r="B229" s="123" t="s">
        <v>387</v>
      </c>
    </row>
    <row r="230" spans="2:2" x14ac:dyDescent="0.2">
      <c r="B230" s="123" t="s">
        <v>388</v>
      </c>
    </row>
    <row r="231" spans="2:2" x14ac:dyDescent="0.2">
      <c r="B231" s="123" t="s">
        <v>389</v>
      </c>
    </row>
    <row r="232" spans="2:2" x14ac:dyDescent="0.2">
      <c r="B232" s="123" t="s">
        <v>390</v>
      </c>
    </row>
    <row r="233" spans="2:2" x14ac:dyDescent="0.2">
      <c r="B233" s="123" t="s">
        <v>391</v>
      </c>
    </row>
    <row r="234" spans="2:2" x14ac:dyDescent="0.2">
      <c r="B234" s="123" t="s">
        <v>392</v>
      </c>
    </row>
    <row r="235" spans="2:2" x14ac:dyDescent="0.2">
      <c r="B235" s="123" t="s">
        <v>393</v>
      </c>
    </row>
    <row r="236" spans="2:2" x14ac:dyDescent="0.2">
      <c r="B236" s="123" t="s">
        <v>394</v>
      </c>
    </row>
    <row r="237" spans="2:2" x14ac:dyDescent="0.2">
      <c r="B237" s="123" t="s">
        <v>395</v>
      </c>
    </row>
    <row r="238" spans="2:2" x14ac:dyDescent="0.2">
      <c r="B238" s="123" t="s">
        <v>396</v>
      </c>
    </row>
    <row r="239" spans="2:2" x14ac:dyDescent="0.2">
      <c r="B239" s="123" t="s">
        <v>397</v>
      </c>
    </row>
    <row r="240" spans="2:2" x14ac:dyDescent="0.2">
      <c r="B240" s="123" t="s">
        <v>398</v>
      </c>
    </row>
    <row r="241" spans="2:2" x14ac:dyDescent="0.2">
      <c r="B241" s="123" t="s">
        <v>399</v>
      </c>
    </row>
    <row r="242" spans="2:2" x14ac:dyDescent="0.2">
      <c r="B242" s="123" t="s">
        <v>400</v>
      </c>
    </row>
    <row r="243" spans="2:2" x14ac:dyDescent="0.2">
      <c r="B243" s="123" t="s">
        <v>401</v>
      </c>
    </row>
    <row r="244" spans="2:2" x14ac:dyDescent="0.2">
      <c r="B244" s="123" t="s">
        <v>402</v>
      </c>
    </row>
    <row r="245" spans="2:2" x14ac:dyDescent="0.2">
      <c r="B245" s="123" t="s">
        <v>403</v>
      </c>
    </row>
    <row r="246" spans="2:2" x14ac:dyDescent="0.2">
      <c r="B246" s="123" t="s">
        <v>404</v>
      </c>
    </row>
    <row r="247" spans="2:2" x14ac:dyDescent="0.2">
      <c r="B247" s="123" t="s">
        <v>405</v>
      </c>
    </row>
    <row r="248" spans="2:2" x14ac:dyDescent="0.2">
      <c r="B248" s="123" t="s">
        <v>406</v>
      </c>
    </row>
    <row r="249" spans="2:2" x14ac:dyDescent="0.2">
      <c r="B249" s="123" t="s">
        <v>407</v>
      </c>
    </row>
    <row r="250" spans="2:2" x14ac:dyDescent="0.2">
      <c r="B250" s="123" t="s">
        <v>408</v>
      </c>
    </row>
    <row r="251" spans="2:2" x14ac:dyDescent="0.2">
      <c r="B251" s="123" t="s">
        <v>409</v>
      </c>
    </row>
    <row r="252" spans="2:2" x14ac:dyDescent="0.2">
      <c r="B252" s="123" t="s">
        <v>410</v>
      </c>
    </row>
    <row r="253" spans="2:2" x14ac:dyDescent="0.2">
      <c r="B253" s="123" t="s">
        <v>411</v>
      </c>
    </row>
    <row r="254" spans="2:2" x14ac:dyDescent="0.2">
      <c r="B254" s="123" t="s">
        <v>412</v>
      </c>
    </row>
    <row r="255" spans="2:2" x14ac:dyDescent="0.2">
      <c r="B255" s="123" t="s">
        <v>413</v>
      </c>
    </row>
    <row r="256" spans="2:2" x14ac:dyDescent="0.2">
      <c r="B256" s="123" t="s">
        <v>414</v>
      </c>
    </row>
    <row r="257" spans="2:2" x14ac:dyDescent="0.2">
      <c r="B257" s="123" t="s">
        <v>415</v>
      </c>
    </row>
    <row r="258" spans="2:2" x14ac:dyDescent="0.2">
      <c r="B258" s="123" t="s">
        <v>416</v>
      </c>
    </row>
    <row r="259" spans="2:2" x14ac:dyDescent="0.2">
      <c r="B259" s="123" t="s">
        <v>417</v>
      </c>
    </row>
    <row r="260" spans="2:2" x14ac:dyDescent="0.2">
      <c r="B260" s="123" t="s">
        <v>418</v>
      </c>
    </row>
    <row r="261" spans="2:2" x14ac:dyDescent="0.2">
      <c r="B261" s="123" t="s">
        <v>419</v>
      </c>
    </row>
    <row r="262" spans="2:2" x14ac:dyDescent="0.2">
      <c r="B262" s="123" t="s">
        <v>420</v>
      </c>
    </row>
    <row r="263" spans="2:2" x14ac:dyDescent="0.2">
      <c r="B263" s="123" t="s">
        <v>421</v>
      </c>
    </row>
    <row r="264" spans="2:2" x14ac:dyDescent="0.2">
      <c r="B264" s="123" t="s">
        <v>422</v>
      </c>
    </row>
    <row r="265" spans="2:2" x14ac:dyDescent="0.2">
      <c r="B265" s="123" t="s">
        <v>423</v>
      </c>
    </row>
    <row r="266" spans="2:2" x14ac:dyDescent="0.2">
      <c r="B266" s="123" t="s">
        <v>424</v>
      </c>
    </row>
    <row r="267" spans="2:2" x14ac:dyDescent="0.2">
      <c r="B267" s="123" t="s">
        <v>425</v>
      </c>
    </row>
    <row r="268" spans="2:2" x14ac:dyDescent="0.2">
      <c r="B268" s="123" t="s">
        <v>426</v>
      </c>
    </row>
    <row r="269" spans="2:2" x14ac:dyDescent="0.2">
      <c r="B269" s="123" t="s">
        <v>427</v>
      </c>
    </row>
    <row r="270" spans="2:2" x14ac:dyDescent="0.2">
      <c r="B270" s="123" t="s">
        <v>428</v>
      </c>
    </row>
    <row r="271" spans="2:2" x14ac:dyDescent="0.2">
      <c r="B271" s="123" t="s">
        <v>429</v>
      </c>
    </row>
    <row r="272" spans="2:2" x14ac:dyDescent="0.2">
      <c r="B272" s="123" t="s">
        <v>430</v>
      </c>
    </row>
    <row r="273" spans="2:2" x14ac:dyDescent="0.2">
      <c r="B273" s="123" t="s">
        <v>431</v>
      </c>
    </row>
    <row r="274" spans="2:2" x14ac:dyDescent="0.2">
      <c r="B274" s="123" t="s">
        <v>432</v>
      </c>
    </row>
    <row r="275" spans="2:2" x14ac:dyDescent="0.2">
      <c r="B275" s="123" t="s">
        <v>433</v>
      </c>
    </row>
    <row r="276" spans="2:2" x14ac:dyDescent="0.2">
      <c r="B276" s="123" t="s">
        <v>434</v>
      </c>
    </row>
    <row r="277" spans="2:2" x14ac:dyDescent="0.2">
      <c r="B277" s="123" t="s">
        <v>435</v>
      </c>
    </row>
    <row r="278" spans="2:2" x14ac:dyDescent="0.2">
      <c r="B278" s="123" t="s">
        <v>436</v>
      </c>
    </row>
    <row r="279" spans="2:2" x14ac:dyDescent="0.2">
      <c r="B279" s="123" t="s">
        <v>437</v>
      </c>
    </row>
    <row r="280" spans="2:2" x14ac:dyDescent="0.2">
      <c r="B280" s="123" t="s">
        <v>438</v>
      </c>
    </row>
    <row r="281" spans="2:2" x14ac:dyDescent="0.2">
      <c r="B281" s="123" t="s">
        <v>439</v>
      </c>
    </row>
    <row r="282" spans="2:2" x14ac:dyDescent="0.2">
      <c r="B282" s="123" t="s">
        <v>440</v>
      </c>
    </row>
    <row r="283" spans="2:2" x14ac:dyDescent="0.2">
      <c r="B283" s="123" t="s">
        <v>441</v>
      </c>
    </row>
    <row r="284" spans="2:2" x14ac:dyDescent="0.2">
      <c r="B284" s="123" t="s">
        <v>442</v>
      </c>
    </row>
    <row r="285" spans="2:2" x14ac:dyDescent="0.2">
      <c r="B285" s="123" t="s">
        <v>443</v>
      </c>
    </row>
    <row r="286" spans="2:2" x14ac:dyDescent="0.2">
      <c r="B286" s="123" t="s">
        <v>444</v>
      </c>
    </row>
    <row r="287" spans="2:2" x14ac:dyDescent="0.2">
      <c r="B287" s="123" t="s">
        <v>445</v>
      </c>
    </row>
    <row r="288" spans="2:2" x14ac:dyDescent="0.2">
      <c r="B288" s="123" t="s">
        <v>446</v>
      </c>
    </row>
    <row r="289" spans="2:2" x14ac:dyDescent="0.2">
      <c r="B289" s="123" t="s">
        <v>447</v>
      </c>
    </row>
    <row r="290" spans="2:2" x14ac:dyDescent="0.2">
      <c r="B290" s="123" t="s">
        <v>448</v>
      </c>
    </row>
    <row r="291" spans="2:2" x14ac:dyDescent="0.2">
      <c r="B291" s="123" t="s">
        <v>449</v>
      </c>
    </row>
    <row r="292" spans="2:2" x14ac:dyDescent="0.2">
      <c r="B292" s="123" t="s">
        <v>450</v>
      </c>
    </row>
    <row r="293" spans="2:2" x14ac:dyDescent="0.2">
      <c r="B293" s="123" t="s">
        <v>451</v>
      </c>
    </row>
    <row r="294" spans="2:2" x14ac:dyDescent="0.2">
      <c r="B294" s="123" t="s">
        <v>452</v>
      </c>
    </row>
    <row r="295" spans="2:2" x14ac:dyDescent="0.2">
      <c r="B295" s="123" t="s">
        <v>453</v>
      </c>
    </row>
    <row r="296" spans="2:2" x14ac:dyDescent="0.2">
      <c r="B296" s="123" t="s">
        <v>454</v>
      </c>
    </row>
    <row r="297" spans="2:2" x14ac:dyDescent="0.2">
      <c r="B297" s="123" t="s">
        <v>455</v>
      </c>
    </row>
    <row r="298" spans="2:2" x14ac:dyDescent="0.2">
      <c r="B298" s="123" t="s">
        <v>456</v>
      </c>
    </row>
    <row r="299" spans="2:2" x14ac:dyDescent="0.2">
      <c r="B299" s="123" t="s">
        <v>457</v>
      </c>
    </row>
    <row r="300" spans="2:2" x14ac:dyDescent="0.2">
      <c r="B300" s="123" t="s">
        <v>458</v>
      </c>
    </row>
    <row r="301" spans="2:2" x14ac:dyDescent="0.2">
      <c r="B301" s="123" t="s">
        <v>459</v>
      </c>
    </row>
    <row r="302" spans="2:2" x14ac:dyDescent="0.2">
      <c r="B302" s="123" t="s">
        <v>460</v>
      </c>
    </row>
    <row r="303" spans="2:2" x14ac:dyDescent="0.2">
      <c r="B303" s="123" t="s">
        <v>461</v>
      </c>
    </row>
    <row r="304" spans="2:2" x14ac:dyDescent="0.2">
      <c r="B304" s="123" t="s">
        <v>462</v>
      </c>
    </row>
    <row r="305" spans="2:2" x14ac:dyDescent="0.2">
      <c r="B305" s="123" t="s">
        <v>463</v>
      </c>
    </row>
    <row r="306" spans="2:2" x14ac:dyDescent="0.2">
      <c r="B306" s="123" t="s">
        <v>464</v>
      </c>
    </row>
    <row r="307" spans="2:2" x14ac:dyDescent="0.2">
      <c r="B307" s="123" t="s">
        <v>465</v>
      </c>
    </row>
    <row r="308" spans="2:2" x14ac:dyDescent="0.2">
      <c r="B308" s="123" t="s">
        <v>466</v>
      </c>
    </row>
    <row r="309" spans="2:2" x14ac:dyDescent="0.2">
      <c r="B309" s="123" t="s">
        <v>467</v>
      </c>
    </row>
    <row r="310" spans="2:2" x14ac:dyDescent="0.2">
      <c r="B310" s="123" t="s">
        <v>468</v>
      </c>
    </row>
    <row r="311" spans="2:2" x14ac:dyDescent="0.2">
      <c r="B311" s="123" t="s">
        <v>469</v>
      </c>
    </row>
    <row r="312" spans="2:2" x14ac:dyDescent="0.2">
      <c r="B312" s="123" t="s">
        <v>470</v>
      </c>
    </row>
    <row r="313" spans="2:2" x14ac:dyDescent="0.2">
      <c r="B313" s="123" t="s">
        <v>471</v>
      </c>
    </row>
    <row r="314" spans="2:2" x14ac:dyDescent="0.2">
      <c r="B314" s="123" t="s">
        <v>472</v>
      </c>
    </row>
    <row r="315" spans="2:2" x14ac:dyDescent="0.2">
      <c r="B315" s="123" t="s">
        <v>473</v>
      </c>
    </row>
    <row r="316" spans="2:2" x14ac:dyDescent="0.2">
      <c r="B316" s="123" t="s">
        <v>474</v>
      </c>
    </row>
    <row r="317" spans="2:2" x14ac:dyDescent="0.2">
      <c r="B317" s="123" t="s">
        <v>475</v>
      </c>
    </row>
    <row r="318" spans="2:2" x14ac:dyDescent="0.2">
      <c r="B318" s="123" t="s">
        <v>476</v>
      </c>
    </row>
    <row r="319" spans="2:2" x14ac:dyDescent="0.2">
      <c r="B319" s="123" t="s">
        <v>477</v>
      </c>
    </row>
    <row r="320" spans="2:2" x14ac:dyDescent="0.2">
      <c r="B320" s="123" t="s">
        <v>478</v>
      </c>
    </row>
    <row r="321" spans="2:2" x14ac:dyDescent="0.2">
      <c r="B321" s="123" t="s">
        <v>479</v>
      </c>
    </row>
    <row r="322" spans="2:2" x14ac:dyDescent="0.2">
      <c r="B322" s="123" t="s">
        <v>480</v>
      </c>
    </row>
    <row r="323" spans="2:2" x14ac:dyDescent="0.2">
      <c r="B323" s="123" t="s">
        <v>481</v>
      </c>
    </row>
    <row r="324" spans="2:2" x14ac:dyDescent="0.2">
      <c r="B324" s="123" t="s">
        <v>482</v>
      </c>
    </row>
    <row r="325" spans="2:2" x14ac:dyDescent="0.2">
      <c r="B325" s="123" t="s">
        <v>483</v>
      </c>
    </row>
    <row r="326" spans="2:2" x14ac:dyDescent="0.2">
      <c r="B326" s="123" t="s">
        <v>484</v>
      </c>
    </row>
    <row r="327" spans="2:2" x14ac:dyDescent="0.2">
      <c r="B327" s="123" t="s">
        <v>485</v>
      </c>
    </row>
    <row r="328" spans="2:2" x14ac:dyDescent="0.2">
      <c r="B328" s="123" t="s">
        <v>486</v>
      </c>
    </row>
    <row r="329" spans="2:2" x14ac:dyDescent="0.2">
      <c r="B329" s="123" t="s">
        <v>487</v>
      </c>
    </row>
    <row r="330" spans="2:2" x14ac:dyDescent="0.2">
      <c r="B330" s="123" t="s">
        <v>488</v>
      </c>
    </row>
    <row r="331" spans="2:2" x14ac:dyDescent="0.2">
      <c r="B331" s="123" t="s">
        <v>489</v>
      </c>
    </row>
    <row r="332" spans="2:2" x14ac:dyDescent="0.2">
      <c r="B332" s="123" t="s">
        <v>490</v>
      </c>
    </row>
    <row r="333" spans="2:2" x14ac:dyDescent="0.2">
      <c r="B333" s="123" t="s">
        <v>491</v>
      </c>
    </row>
    <row r="334" spans="2:2" x14ac:dyDescent="0.2">
      <c r="B334" s="123" t="s">
        <v>492</v>
      </c>
    </row>
    <row r="335" spans="2:2" x14ac:dyDescent="0.2">
      <c r="B335" s="123" t="s">
        <v>493</v>
      </c>
    </row>
    <row r="336" spans="2:2" x14ac:dyDescent="0.2">
      <c r="B336" s="123" t="s">
        <v>494</v>
      </c>
    </row>
    <row r="337" spans="2:2" x14ac:dyDescent="0.2">
      <c r="B337" s="123" t="s">
        <v>495</v>
      </c>
    </row>
    <row r="338" spans="2:2" x14ac:dyDescent="0.2">
      <c r="B338" s="123" t="s">
        <v>496</v>
      </c>
    </row>
    <row r="339" spans="2:2" x14ac:dyDescent="0.2">
      <c r="B339" s="123" t="s">
        <v>497</v>
      </c>
    </row>
    <row r="340" spans="2:2" x14ac:dyDescent="0.2">
      <c r="B340" s="123" t="s">
        <v>498</v>
      </c>
    </row>
    <row r="341" spans="2:2" x14ac:dyDescent="0.2">
      <c r="B341" s="123" t="s">
        <v>499</v>
      </c>
    </row>
    <row r="342" spans="2:2" x14ac:dyDescent="0.2">
      <c r="B342" s="123" t="s">
        <v>500</v>
      </c>
    </row>
    <row r="343" spans="2:2" x14ac:dyDescent="0.2">
      <c r="B343" s="123" t="s">
        <v>501</v>
      </c>
    </row>
    <row r="344" spans="2:2" x14ac:dyDescent="0.2">
      <c r="B344" s="123" t="s">
        <v>502</v>
      </c>
    </row>
    <row r="345" spans="2:2" x14ac:dyDescent="0.2">
      <c r="B345" s="123" t="s">
        <v>503</v>
      </c>
    </row>
    <row r="346" spans="2:2" x14ac:dyDescent="0.2">
      <c r="B346" s="123" t="s">
        <v>504</v>
      </c>
    </row>
    <row r="347" spans="2:2" x14ac:dyDescent="0.2">
      <c r="B347" s="123" t="s">
        <v>505</v>
      </c>
    </row>
    <row r="348" spans="2:2" x14ac:dyDescent="0.2">
      <c r="B348" s="123" t="s">
        <v>506</v>
      </c>
    </row>
    <row r="349" spans="2:2" x14ac:dyDescent="0.2">
      <c r="B349" s="123" t="s">
        <v>507</v>
      </c>
    </row>
    <row r="350" spans="2:2" x14ac:dyDescent="0.2">
      <c r="B350" s="123" t="s">
        <v>508</v>
      </c>
    </row>
    <row r="351" spans="2:2" x14ac:dyDescent="0.2">
      <c r="B351" s="123" t="s">
        <v>509</v>
      </c>
    </row>
    <row r="352" spans="2:2" x14ac:dyDescent="0.2">
      <c r="B352" s="123" t="s">
        <v>510</v>
      </c>
    </row>
    <row r="353" spans="2:2" x14ac:dyDescent="0.2">
      <c r="B353" s="123" t="s">
        <v>511</v>
      </c>
    </row>
    <row r="354" spans="2:2" x14ac:dyDescent="0.2">
      <c r="B354" s="123" t="s">
        <v>512</v>
      </c>
    </row>
    <row r="355" spans="2:2" x14ac:dyDescent="0.2">
      <c r="B355" s="123" t="s">
        <v>513</v>
      </c>
    </row>
    <row r="356" spans="2:2" x14ac:dyDescent="0.2">
      <c r="B356" s="123" t="s">
        <v>514</v>
      </c>
    </row>
    <row r="357" spans="2:2" x14ac:dyDescent="0.2">
      <c r="B357" s="123" t="s">
        <v>515</v>
      </c>
    </row>
    <row r="358" spans="2:2" x14ac:dyDescent="0.2">
      <c r="B358" s="123" t="s">
        <v>516</v>
      </c>
    </row>
    <row r="359" spans="2:2" x14ac:dyDescent="0.2">
      <c r="B359" s="123" t="s">
        <v>517</v>
      </c>
    </row>
    <row r="360" spans="2:2" x14ac:dyDescent="0.2">
      <c r="B360" s="123" t="s">
        <v>518</v>
      </c>
    </row>
    <row r="361" spans="2:2" x14ac:dyDescent="0.2">
      <c r="B361" s="123" t="s">
        <v>519</v>
      </c>
    </row>
    <row r="362" spans="2:2" x14ac:dyDescent="0.2">
      <c r="B362" s="123" t="s">
        <v>520</v>
      </c>
    </row>
    <row r="363" spans="2:2" x14ac:dyDescent="0.2">
      <c r="B363" s="123" t="s">
        <v>521</v>
      </c>
    </row>
    <row r="364" spans="2:2" x14ac:dyDescent="0.2">
      <c r="B364" s="123" t="s">
        <v>522</v>
      </c>
    </row>
    <row r="365" spans="2:2" x14ac:dyDescent="0.2">
      <c r="B365" s="123" t="s">
        <v>523</v>
      </c>
    </row>
    <row r="366" spans="2:2" x14ac:dyDescent="0.2">
      <c r="B366" s="123" t="s">
        <v>524</v>
      </c>
    </row>
    <row r="367" spans="2:2" x14ac:dyDescent="0.2">
      <c r="B367" s="123" t="s">
        <v>525</v>
      </c>
    </row>
    <row r="368" spans="2:2" x14ac:dyDescent="0.2">
      <c r="B368" s="123" t="s">
        <v>526</v>
      </c>
    </row>
    <row r="369" spans="2:2" x14ac:dyDescent="0.2">
      <c r="B369" s="123" t="s">
        <v>527</v>
      </c>
    </row>
    <row r="370" spans="2:2" x14ac:dyDescent="0.2">
      <c r="B370" s="123" t="s">
        <v>528</v>
      </c>
    </row>
    <row r="371" spans="2:2" x14ac:dyDescent="0.2">
      <c r="B371" s="123" t="s">
        <v>529</v>
      </c>
    </row>
    <row r="372" spans="2:2" x14ac:dyDescent="0.2">
      <c r="B372" s="123" t="s">
        <v>530</v>
      </c>
    </row>
    <row r="373" spans="2:2" x14ac:dyDescent="0.2">
      <c r="B373" s="123" t="s">
        <v>531</v>
      </c>
    </row>
    <row r="374" spans="2:2" x14ac:dyDescent="0.2">
      <c r="B374" s="123" t="s">
        <v>532</v>
      </c>
    </row>
    <row r="375" spans="2:2" x14ac:dyDescent="0.2">
      <c r="B375" s="123" t="s">
        <v>533</v>
      </c>
    </row>
    <row r="376" spans="2:2" x14ac:dyDescent="0.2">
      <c r="B376" s="123" t="s">
        <v>534</v>
      </c>
    </row>
    <row r="377" spans="2:2" x14ac:dyDescent="0.2">
      <c r="B377" s="123" t="s">
        <v>535</v>
      </c>
    </row>
    <row r="378" spans="2:2" x14ac:dyDescent="0.2">
      <c r="B378" s="123" t="s">
        <v>536</v>
      </c>
    </row>
    <row r="379" spans="2:2" x14ac:dyDescent="0.2">
      <c r="B379" s="123" t="s">
        <v>537</v>
      </c>
    </row>
    <row r="380" spans="2:2" x14ac:dyDescent="0.2">
      <c r="B380" s="123" t="s">
        <v>538</v>
      </c>
    </row>
    <row r="381" spans="2:2" x14ac:dyDescent="0.2">
      <c r="B381" s="123" t="s">
        <v>539</v>
      </c>
    </row>
    <row r="382" spans="2:2" x14ac:dyDescent="0.2">
      <c r="B382" s="123" t="s">
        <v>540</v>
      </c>
    </row>
    <row r="383" spans="2:2" x14ac:dyDescent="0.2">
      <c r="B383" s="123" t="s">
        <v>541</v>
      </c>
    </row>
    <row r="384" spans="2:2" x14ac:dyDescent="0.2">
      <c r="B384" s="123" t="s">
        <v>542</v>
      </c>
    </row>
    <row r="385" spans="2:2" x14ac:dyDescent="0.2">
      <c r="B385" s="123" t="s">
        <v>543</v>
      </c>
    </row>
    <row r="386" spans="2:2" x14ac:dyDescent="0.2">
      <c r="B386" s="123" t="s">
        <v>544</v>
      </c>
    </row>
    <row r="387" spans="2:2" x14ac:dyDescent="0.2">
      <c r="B387" s="123" t="s">
        <v>545</v>
      </c>
    </row>
    <row r="388" spans="2:2" x14ac:dyDescent="0.2">
      <c r="B388" s="123" t="s">
        <v>546</v>
      </c>
    </row>
    <row r="389" spans="2:2" x14ac:dyDescent="0.2">
      <c r="B389" s="123" t="s">
        <v>547</v>
      </c>
    </row>
    <row r="390" spans="2:2" x14ac:dyDescent="0.2">
      <c r="B390" s="123" t="s">
        <v>548</v>
      </c>
    </row>
    <row r="391" spans="2:2" x14ac:dyDescent="0.2">
      <c r="B391" s="123" t="s">
        <v>549</v>
      </c>
    </row>
    <row r="392" spans="2:2" x14ac:dyDescent="0.2">
      <c r="B392" s="123" t="s">
        <v>550</v>
      </c>
    </row>
    <row r="393" spans="2:2" x14ac:dyDescent="0.2">
      <c r="B393" s="123" t="s">
        <v>551</v>
      </c>
    </row>
    <row r="394" spans="2:2" x14ac:dyDescent="0.2">
      <c r="B394" s="123" t="s">
        <v>552</v>
      </c>
    </row>
    <row r="395" spans="2:2" x14ac:dyDescent="0.2">
      <c r="B395" s="123" t="s">
        <v>553</v>
      </c>
    </row>
    <row r="396" spans="2:2" x14ac:dyDescent="0.2">
      <c r="B396" s="123" t="s">
        <v>554</v>
      </c>
    </row>
    <row r="397" spans="2:2" x14ac:dyDescent="0.2">
      <c r="B397" s="123" t="s">
        <v>555</v>
      </c>
    </row>
    <row r="398" spans="2:2" x14ac:dyDescent="0.2">
      <c r="B398" s="123" t="s">
        <v>556</v>
      </c>
    </row>
    <row r="399" spans="2:2" x14ac:dyDescent="0.2">
      <c r="B399" s="123" t="s">
        <v>557</v>
      </c>
    </row>
    <row r="400" spans="2:2" x14ac:dyDescent="0.2">
      <c r="B400" s="123" t="s">
        <v>558</v>
      </c>
    </row>
    <row r="401" spans="2:2" x14ac:dyDescent="0.2">
      <c r="B401" s="123" t="s">
        <v>559</v>
      </c>
    </row>
    <row r="402" spans="2:2" x14ac:dyDescent="0.2">
      <c r="B402" s="123" t="s">
        <v>560</v>
      </c>
    </row>
    <row r="403" spans="2:2" x14ac:dyDescent="0.2">
      <c r="B403" s="123" t="s">
        <v>561</v>
      </c>
    </row>
    <row r="404" spans="2:2" x14ac:dyDescent="0.2">
      <c r="B404" s="123" t="s">
        <v>562</v>
      </c>
    </row>
    <row r="405" spans="2:2" x14ac:dyDescent="0.2">
      <c r="B405" s="123" t="s">
        <v>563</v>
      </c>
    </row>
    <row r="406" spans="2:2" x14ac:dyDescent="0.2">
      <c r="B406" s="123" t="s">
        <v>564</v>
      </c>
    </row>
    <row r="407" spans="2:2" x14ac:dyDescent="0.2">
      <c r="B407" s="123" t="s">
        <v>565</v>
      </c>
    </row>
    <row r="408" spans="2:2" x14ac:dyDescent="0.2">
      <c r="B408" s="123" t="s">
        <v>566</v>
      </c>
    </row>
    <row r="409" spans="2:2" x14ac:dyDescent="0.2">
      <c r="B409" s="123" t="s">
        <v>567</v>
      </c>
    </row>
    <row r="410" spans="2:2" x14ac:dyDescent="0.2">
      <c r="B410" s="123" t="s">
        <v>568</v>
      </c>
    </row>
    <row r="411" spans="2:2" x14ac:dyDescent="0.2">
      <c r="B411" s="123" t="s">
        <v>569</v>
      </c>
    </row>
    <row r="412" spans="2:2" x14ac:dyDescent="0.2">
      <c r="B412" s="123" t="s">
        <v>570</v>
      </c>
    </row>
    <row r="413" spans="2:2" x14ac:dyDescent="0.2">
      <c r="B413" s="123" t="s">
        <v>571</v>
      </c>
    </row>
    <row r="414" spans="2:2" x14ac:dyDescent="0.2">
      <c r="B414" s="123" t="s">
        <v>572</v>
      </c>
    </row>
    <row r="415" spans="2:2" x14ac:dyDescent="0.2">
      <c r="B415" s="123" t="s">
        <v>573</v>
      </c>
    </row>
    <row r="416" spans="2:2" x14ac:dyDescent="0.2">
      <c r="B416" s="123" t="s">
        <v>574</v>
      </c>
    </row>
    <row r="417" spans="2:2" x14ac:dyDescent="0.2">
      <c r="B417" s="123" t="s">
        <v>575</v>
      </c>
    </row>
    <row r="418" spans="2:2" x14ac:dyDescent="0.2">
      <c r="B418" s="123" t="s">
        <v>576</v>
      </c>
    </row>
    <row r="419" spans="2:2" x14ac:dyDescent="0.2">
      <c r="B419" s="123" t="s">
        <v>577</v>
      </c>
    </row>
    <row r="420" spans="2:2" x14ac:dyDescent="0.2">
      <c r="B420" s="123" t="s">
        <v>578</v>
      </c>
    </row>
    <row r="421" spans="2:2" x14ac:dyDescent="0.2">
      <c r="B421" s="123" t="s">
        <v>579</v>
      </c>
    </row>
    <row r="422" spans="2:2" x14ac:dyDescent="0.2">
      <c r="B422" s="123" t="s">
        <v>580</v>
      </c>
    </row>
    <row r="423" spans="2:2" x14ac:dyDescent="0.2">
      <c r="B423" s="123" t="s">
        <v>581</v>
      </c>
    </row>
    <row r="424" spans="2:2" x14ac:dyDescent="0.2">
      <c r="B424" s="123" t="s">
        <v>582</v>
      </c>
    </row>
    <row r="425" spans="2:2" x14ac:dyDescent="0.2">
      <c r="B425" s="123" t="s">
        <v>583</v>
      </c>
    </row>
    <row r="426" spans="2:2" x14ac:dyDescent="0.2">
      <c r="B426" s="123" t="s">
        <v>584</v>
      </c>
    </row>
    <row r="427" spans="2:2" x14ac:dyDescent="0.2">
      <c r="B427" s="123" t="s">
        <v>585</v>
      </c>
    </row>
    <row r="428" spans="2:2" x14ac:dyDescent="0.2">
      <c r="B428" s="123" t="s">
        <v>586</v>
      </c>
    </row>
    <row r="429" spans="2:2" x14ac:dyDescent="0.2">
      <c r="B429" s="123" t="s">
        <v>587</v>
      </c>
    </row>
    <row r="430" spans="2:2" x14ac:dyDescent="0.2">
      <c r="B430" s="123" t="s">
        <v>588</v>
      </c>
    </row>
    <row r="431" spans="2:2" x14ac:dyDescent="0.2">
      <c r="B431" s="123" t="s">
        <v>589</v>
      </c>
    </row>
    <row r="432" spans="2:2" x14ac:dyDescent="0.2">
      <c r="B432" s="123" t="s">
        <v>590</v>
      </c>
    </row>
    <row r="433" spans="2:2" x14ac:dyDescent="0.2">
      <c r="B433" s="123" t="s">
        <v>591</v>
      </c>
    </row>
    <row r="434" spans="2:2" x14ac:dyDescent="0.2">
      <c r="B434" s="123" t="s">
        <v>592</v>
      </c>
    </row>
    <row r="435" spans="2:2" x14ac:dyDescent="0.2">
      <c r="B435" s="123" t="s">
        <v>593</v>
      </c>
    </row>
    <row r="436" spans="2:2" x14ac:dyDescent="0.2">
      <c r="B436" s="123" t="s">
        <v>594</v>
      </c>
    </row>
    <row r="437" spans="2:2" x14ac:dyDescent="0.2">
      <c r="B437" s="123" t="s">
        <v>595</v>
      </c>
    </row>
    <row r="438" spans="2:2" x14ac:dyDescent="0.2">
      <c r="B438" s="123" t="s">
        <v>596</v>
      </c>
    </row>
    <row r="439" spans="2:2" x14ac:dyDescent="0.2">
      <c r="B439" s="123" t="s">
        <v>597</v>
      </c>
    </row>
    <row r="440" spans="2:2" x14ac:dyDescent="0.2">
      <c r="B440" s="123" t="s">
        <v>598</v>
      </c>
    </row>
    <row r="441" spans="2:2" x14ac:dyDescent="0.2">
      <c r="B441" s="123" t="s">
        <v>599</v>
      </c>
    </row>
    <row r="442" spans="2:2" x14ac:dyDescent="0.2">
      <c r="B442" s="123" t="s">
        <v>600</v>
      </c>
    </row>
    <row r="443" spans="2:2" x14ac:dyDescent="0.2">
      <c r="B443" s="123" t="s">
        <v>601</v>
      </c>
    </row>
    <row r="444" spans="2:2" x14ac:dyDescent="0.2">
      <c r="B444" s="123" t="s">
        <v>602</v>
      </c>
    </row>
    <row r="445" spans="2:2" x14ac:dyDescent="0.2">
      <c r="B445" s="123" t="s">
        <v>603</v>
      </c>
    </row>
    <row r="446" spans="2:2" x14ac:dyDescent="0.2">
      <c r="B446" s="123" t="s">
        <v>604</v>
      </c>
    </row>
    <row r="447" spans="2:2" x14ac:dyDescent="0.2">
      <c r="B447" s="123" t="s">
        <v>605</v>
      </c>
    </row>
    <row r="448" spans="2:2" x14ac:dyDescent="0.2">
      <c r="B448" s="123" t="s">
        <v>606</v>
      </c>
    </row>
    <row r="449" spans="2:2" x14ac:dyDescent="0.2">
      <c r="B449" s="123" t="s">
        <v>607</v>
      </c>
    </row>
    <row r="450" spans="2:2" x14ac:dyDescent="0.2">
      <c r="B450" s="123" t="s">
        <v>608</v>
      </c>
    </row>
    <row r="451" spans="2:2" x14ac:dyDescent="0.2">
      <c r="B451" s="123" t="s">
        <v>609</v>
      </c>
    </row>
    <row r="452" spans="2:2" x14ac:dyDescent="0.2">
      <c r="B452" s="123" t="s">
        <v>610</v>
      </c>
    </row>
    <row r="453" spans="2:2" x14ac:dyDescent="0.2">
      <c r="B453" s="123" t="s">
        <v>611</v>
      </c>
    </row>
    <row r="454" spans="2:2" x14ac:dyDescent="0.2">
      <c r="B454" s="123" t="s">
        <v>612</v>
      </c>
    </row>
    <row r="455" spans="2:2" x14ac:dyDescent="0.2">
      <c r="B455" s="123" t="s">
        <v>613</v>
      </c>
    </row>
    <row r="456" spans="2:2" x14ac:dyDescent="0.2">
      <c r="B456" s="123" t="s">
        <v>614</v>
      </c>
    </row>
    <row r="457" spans="2:2" x14ac:dyDescent="0.2">
      <c r="B457" s="123" t="s">
        <v>615</v>
      </c>
    </row>
    <row r="458" spans="2:2" x14ac:dyDescent="0.2">
      <c r="B458" s="123" t="s">
        <v>616</v>
      </c>
    </row>
    <row r="459" spans="2:2" x14ac:dyDescent="0.2">
      <c r="B459" s="123" t="s">
        <v>617</v>
      </c>
    </row>
    <row r="460" spans="2:2" x14ac:dyDescent="0.2">
      <c r="B460" s="123" t="s">
        <v>618</v>
      </c>
    </row>
    <row r="461" spans="2:2" x14ac:dyDescent="0.2">
      <c r="B461" s="123" t="s">
        <v>619</v>
      </c>
    </row>
    <row r="462" spans="2:2" x14ac:dyDescent="0.2">
      <c r="B462" s="123" t="s">
        <v>620</v>
      </c>
    </row>
    <row r="463" spans="2:2" x14ac:dyDescent="0.2">
      <c r="B463" s="123" t="s">
        <v>621</v>
      </c>
    </row>
    <row r="464" spans="2:2" x14ac:dyDescent="0.2">
      <c r="B464" s="123" t="s">
        <v>622</v>
      </c>
    </row>
    <row r="465" spans="2:2" x14ac:dyDescent="0.2">
      <c r="B465" s="123" t="s">
        <v>623</v>
      </c>
    </row>
    <row r="466" spans="2:2" x14ac:dyDescent="0.2">
      <c r="B466" s="123" t="s">
        <v>624</v>
      </c>
    </row>
    <row r="467" spans="2:2" x14ac:dyDescent="0.2">
      <c r="B467" s="123" t="s">
        <v>625</v>
      </c>
    </row>
    <row r="468" spans="2:2" x14ac:dyDescent="0.2">
      <c r="B468" s="123" t="s">
        <v>626</v>
      </c>
    </row>
    <row r="469" spans="2:2" x14ac:dyDescent="0.2">
      <c r="B469" s="123" t="s">
        <v>627</v>
      </c>
    </row>
    <row r="470" spans="2:2" x14ac:dyDescent="0.2">
      <c r="B470" s="123" t="s">
        <v>628</v>
      </c>
    </row>
    <row r="471" spans="2:2" x14ac:dyDescent="0.2">
      <c r="B471" s="123" t="s">
        <v>629</v>
      </c>
    </row>
    <row r="472" spans="2:2" x14ac:dyDescent="0.2">
      <c r="B472" s="123" t="s">
        <v>630</v>
      </c>
    </row>
    <row r="473" spans="2:2" x14ac:dyDescent="0.2">
      <c r="B473" s="123" t="s">
        <v>631</v>
      </c>
    </row>
    <row r="474" spans="2:2" x14ac:dyDescent="0.2">
      <c r="B474" s="123" t="s">
        <v>632</v>
      </c>
    </row>
    <row r="475" spans="2:2" x14ac:dyDescent="0.2">
      <c r="B475" s="123" t="s">
        <v>633</v>
      </c>
    </row>
    <row r="476" spans="2:2" x14ac:dyDescent="0.2">
      <c r="B476" s="123" t="s">
        <v>634</v>
      </c>
    </row>
    <row r="477" spans="2:2" x14ac:dyDescent="0.2">
      <c r="B477" s="123" t="s">
        <v>635</v>
      </c>
    </row>
    <row r="478" spans="2:2" x14ac:dyDescent="0.2">
      <c r="B478" s="123" t="s">
        <v>636</v>
      </c>
    </row>
    <row r="479" spans="2:2" x14ac:dyDescent="0.2">
      <c r="B479" s="123" t="s">
        <v>637</v>
      </c>
    </row>
    <row r="480" spans="2:2" x14ac:dyDescent="0.2">
      <c r="B480" s="123" t="s">
        <v>638</v>
      </c>
    </row>
    <row r="481" spans="2:2" x14ac:dyDescent="0.2">
      <c r="B481" s="123" t="s">
        <v>639</v>
      </c>
    </row>
    <row r="482" spans="2:2" x14ac:dyDescent="0.2">
      <c r="B482" s="123" t="s">
        <v>640</v>
      </c>
    </row>
    <row r="483" spans="2:2" x14ac:dyDescent="0.2">
      <c r="B483" s="123" t="s">
        <v>641</v>
      </c>
    </row>
    <row r="484" spans="2:2" x14ac:dyDescent="0.2">
      <c r="B484" s="123" t="s">
        <v>642</v>
      </c>
    </row>
    <row r="485" spans="2:2" x14ac:dyDescent="0.2">
      <c r="B485" s="123" t="s">
        <v>643</v>
      </c>
    </row>
    <row r="486" spans="2:2" x14ac:dyDescent="0.2">
      <c r="B486" s="123" t="s">
        <v>644</v>
      </c>
    </row>
    <row r="487" spans="2:2" x14ac:dyDescent="0.2">
      <c r="B487" s="123" t="s">
        <v>645</v>
      </c>
    </row>
    <row r="488" spans="2:2" x14ac:dyDescent="0.2">
      <c r="B488" s="123" t="s">
        <v>646</v>
      </c>
    </row>
    <row r="489" spans="2:2" x14ac:dyDescent="0.2">
      <c r="B489" s="123" t="s">
        <v>647</v>
      </c>
    </row>
    <row r="490" spans="2:2" x14ac:dyDescent="0.2">
      <c r="B490" s="123" t="s">
        <v>648</v>
      </c>
    </row>
    <row r="491" spans="2:2" x14ac:dyDescent="0.2">
      <c r="B491" s="123" t="s">
        <v>649</v>
      </c>
    </row>
    <row r="492" spans="2:2" x14ac:dyDescent="0.2">
      <c r="B492" s="123" t="s">
        <v>650</v>
      </c>
    </row>
    <row r="493" spans="2:2" x14ac:dyDescent="0.2">
      <c r="B493" s="123" t="s">
        <v>651</v>
      </c>
    </row>
    <row r="494" spans="2:2" x14ac:dyDescent="0.2">
      <c r="B494" s="123" t="s">
        <v>652</v>
      </c>
    </row>
    <row r="495" spans="2:2" x14ac:dyDescent="0.2">
      <c r="B495" s="123" t="s">
        <v>653</v>
      </c>
    </row>
    <row r="496" spans="2:2" x14ac:dyDescent="0.2">
      <c r="B496" s="123" t="s">
        <v>654</v>
      </c>
    </row>
    <row r="497" spans="2:2" x14ac:dyDescent="0.2">
      <c r="B497" s="123" t="s">
        <v>655</v>
      </c>
    </row>
    <row r="498" spans="2:2" x14ac:dyDescent="0.2">
      <c r="B498" s="123" t="s">
        <v>656</v>
      </c>
    </row>
    <row r="499" spans="2:2" x14ac:dyDescent="0.2">
      <c r="B499" s="123" t="s">
        <v>657</v>
      </c>
    </row>
    <row r="500" spans="2:2" x14ac:dyDescent="0.2">
      <c r="B500" s="123" t="s">
        <v>658</v>
      </c>
    </row>
    <row r="501" spans="2:2" x14ac:dyDescent="0.2">
      <c r="B501" s="123" t="s">
        <v>659</v>
      </c>
    </row>
    <row r="502" spans="2:2" x14ac:dyDescent="0.2">
      <c r="B502" s="123" t="s">
        <v>660</v>
      </c>
    </row>
    <row r="503" spans="2:2" x14ac:dyDescent="0.2">
      <c r="B503" s="123" t="s">
        <v>661</v>
      </c>
    </row>
    <row r="504" spans="2:2" x14ac:dyDescent="0.2">
      <c r="B504" s="123" t="s">
        <v>662</v>
      </c>
    </row>
    <row r="505" spans="2:2" x14ac:dyDescent="0.2">
      <c r="B505" s="123" t="s">
        <v>663</v>
      </c>
    </row>
    <row r="506" spans="2:2" x14ac:dyDescent="0.2">
      <c r="B506" s="123" t="s">
        <v>664</v>
      </c>
    </row>
    <row r="507" spans="2:2" x14ac:dyDescent="0.2">
      <c r="B507" s="123" t="s">
        <v>665</v>
      </c>
    </row>
    <row r="508" spans="2:2" x14ac:dyDescent="0.2">
      <c r="B508" s="123" t="s">
        <v>666</v>
      </c>
    </row>
    <row r="509" spans="2:2" x14ac:dyDescent="0.2">
      <c r="B509" s="123" t="s">
        <v>667</v>
      </c>
    </row>
    <row r="510" spans="2:2" x14ac:dyDescent="0.2">
      <c r="B510" s="123" t="s">
        <v>668</v>
      </c>
    </row>
    <row r="511" spans="2:2" x14ac:dyDescent="0.2">
      <c r="B511" s="123" t="s">
        <v>669</v>
      </c>
    </row>
    <row r="512" spans="2:2" x14ac:dyDescent="0.2">
      <c r="B512" s="123" t="s">
        <v>670</v>
      </c>
    </row>
    <row r="513" spans="2:2" x14ac:dyDescent="0.2">
      <c r="B513" s="123" t="s">
        <v>671</v>
      </c>
    </row>
    <row r="514" spans="2:2" x14ac:dyDescent="0.2">
      <c r="B514" s="123" t="s">
        <v>672</v>
      </c>
    </row>
    <row r="515" spans="2:2" x14ac:dyDescent="0.2">
      <c r="B515" s="123" t="s">
        <v>673</v>
      </c>
    </row>
    <row r="516" spans="2:2" x14ac:dyDescent="0.2">
      <c r="B516" s="123" t="s">
        <v>674</v>
      </c>
    </row>
    <row r="517" spans="2:2" x14ac:dyDescent="0.2">
      <c r="B517" s="123" t="s">
        <v>675</v>
      </c>
    </row>
    <row r="518" spans="2:2" x14ac:dyDescent="0.2">
      <c r="B518" s="123" t="s">
        <v>676</v>
      </c>
    </row>
    <row r="519" spans="2:2" x14ac:dyDescent="0.2">
      <c r="B519" s="123" t="s">
        <v>677</v>
      </c>
    </row>
    <row r="520" spans="2:2" x14ac:dyDescent="0.2">
      <c r="B520" s="123" t="s">
        <v>678</v>
      </c>
    </row>
    <row r="521" spans="2:2" x14ac:dyDescent="0.2">
      <c r="B521" s="123" t="s">
        <v>679</v>
      </c>
    </row>
    <row r="522" spans="2:2" x14ac:dyDescent="0.2">
      <c r="B522" s="123" t="s">
        <v>680</v>
      </c>
    </row>
    <row r="523" spans="2:2" x14ac:dyDescent="0.2">
      <c r="B523" s="123" t="s">
        <v>681</v>
      </c>
    </row>
    <row r="524" spans="2:2" x14ac:dyDescent="0.2">
      <c r="B524" s="123" t="s">
        <v>682</v>
      </c>
    </row>
    <row r="525" spans="2:2" x14ac:dyDescent="0.2">
      <c r="B525" s="123" t="s">
        <v>683</v>
      </c>
    </row>
    <row r="526" spans="2:2" x14ac:dyDescent="0.2">
      <c r="B526" s="123" t="s">
        <v>684</v>
      </c>
    </row>
    <row r="527" spans="2:2" x14ac:dyDescent="0.2">
      <c r="B527" s="123" t="s">
        <v>685</v>
      </c>
    </row>
    <row r="528" spans="2:2" x14ac:dyDescent="0.2">
      <c r="B528" s="123" t="s">
        <v>686</v>
      </c>
    </row>
    <row r="529" spans="2:2" x14ac:dyDescent="0.2">
      <c r="B529" s="123" t="s">
        <v>687</v>
      </c>
    </row>
    <row r="530" spans="2:2" x14ac:dyDescent="0.2">
      <c r="B530" s="123" t="s">
        <v>688</v>
      </c>
    </row>
    <row r="531" spans="2:2" x14ac:dyDescent="0.2">
      <c r="B531" s="123" t="s">
        <v>689</v>
      </c>
    </row>
    <row r="532" spans="2:2" x14ac:dyDescent="0.2">
      <c r="B532" s="123" t="s">
        <v>690</v>
      </c>
    </row>
    <row r="533" spans="2:2" x14ac:dyDescent="0.2">
      <c r="B533" s="123" t="s">
        <v>691</v>
      </c>
    </row>
    <row r="534" spans="2:2" x14ac:dyDescent="0.2">
      <c r="B534" s="123" t="s">
        <v>692</v>
      </c>
    </row>
    <row r="535" spans="2:2" x14ac:dyDescent="0.2">
      <c r="B535" s="123" t="s">
        <v>693</v>
      </c>
    </row>
    <row r="536" spans="2:2" x14ac:dyDescent="0.2">
      <c r="B536" s="123" t="s">
        <v>694</v>
      </c>
    </row>
    <row r="537" spans="2:2" x14ac:dyDescent="0.2">
      <c r="B537" s="123" t="s">
        <v>695</v>
      </c>
    </row>
    <row r="538" spans="2:2" x14ac:dyDescent="0.2">
      <c r="B538" s="123" t="s">
        <v>696</v>
      </c>
    </row>
    <row r="539" spans="2:2" x14ac:dyDescent="0.2">
      <c r="B539" s="123" t="s">
        <v>697</v>
      </c>
    </row>
    <row r="540" spans="2:2" x14ac:dyDescent="0.2">
      <c r="B540" s="123" t="s">
        <v>698</v>
      </c>
    </row>
    <row r="541" spans="2:2" x14ac:dyDescent="0.2">
      <c r="B541" s="123" t="s">
        <v>699</v>
      </c>
    </row>
    <row r="542" spans="2:2" x14ac:dyDescent="0.2">
      <c r="B542" s="123" t="s">
        <v>700</v>
      </c>
    </row>
    <row r="543" spans="2:2" x14ac:dyDescent="0.2">
      <c r="B543" s="123" t="s">
        <v>701</v>
      </c>
    </row>
    <row r="544" spans="2:2" x14ac:dyDescent="0.2">
      <c r="B544" s="123" t="s">
        <v>702</v>
      </c>
    </row>
    <row r="545" spans="2:2" x14ac:dyDescent="0.2">
      <c r="B545" s="123" t="s">
        <v>703</v>
      </c>
    </row>
    <row r="546" spans="2:2" x14ac:dyDescent="0.2">
      <c r="B546" s="123" t="s">
        <v>704</v>
      </c>
    </row>
    <row r="547" spans="2:2" x14ac:dyDescent="0.2">
      <c r="B547" s="123" t="s">
        <v>705</v>
      </c>
    </row>
    <row r="548" spans="2:2" x14ac:dyDescent="0.2">
      <c r="B548" s="123" t="s">
        <v>706</v>
      </c>
    </row>
    <row r="549" spans="2:2" x14ac:dyDescent="0.2">
      <c r="B549" s="123" t="s">
        <v>707</v>
      </c>
    </row>
    <row r="550" spans="2:2" x14ac:dyDescent="0.2">
      <c r="B550" s="123" t="s">
        <v>708</v>
      </c>
    </row>
    <row r="551" spans="2:2" x14ac:dyDescent="0.2">
      <c r="B551" s="123" t="s">
        <v>709</v>
      </c>
    </row>
    <row r="552" spans="2:2" x14ac:dyDescent="0.2">
      <c r="B552" s="123" t="s">
        <v>710</v>
      </c>
    </row>
    <row r="553" spans="2:2" x14ac:dyDescent="0.2">
      <c r="B553" s="123" t="s">
        <v>711</v>
      </c>
    </row>
    <row r="554" spans="2:2" x14ac:dyDescent="0.2">
      <c r="B554" s="123" t="s">
        <v>712</v>
      </c>
    </row>
    <row r="555" spans="2:2" x14ac:dyDescent="0.2">
      <c r="B555" s="123" t="s">
        <v>713</v>
      </c>
    </row>
    <row r="556" spans="2:2" x14ac:dyDescent="0.2">
      <c r="B556" s="123" t="s">
        <v>714</v>
      </c>
    </row>
    <row r="557" spans="2:2" x14ac:dyDescent="0.2">
      <c r="B557" s="123" t="s">
        <v>715</v>
      </c>
    </row>
    <row r="558" spans="2:2" x14ac:dyDescent="0.2">
      <c r="B558" s="123" t="s">
        <v>716</v>
      </c>
    </row>
    <row r="559" spans="2:2" x14ac:dyDescent="0.2">
      <c r="B559" s="123" t="s">
        <v>717</v>
      </c>
    </row>
    <row r="560" spans="2:2" x14ac:dyDescent="0.2">
      <c r="B560" s="123" t="s">
        <v>718</v>
      </c>
    </row>
    <row r="561" spans="2:2" x14ac:dyDescent="0.2">
      <c r="B561" s="123" t="s">
        <v>719</v>
      </c>
    </row>
    <row r="562" spans="2:2" x14ac:dyDescent="0.2">
      <c r="B562" s="123" t="s">
        <v>720</v>
      </c>
    </row>
    <row r="563" spans="2:2" x14ac:dyDescent="0.2">
      <c r="B563" s="123" t="s">
        <v>721</v>
      </c>
    </row>
    <row r="564" spans="2:2" x14ac:dyDescent="0.2">
      <c r="B564" s="123" t="s">
        <v>722</v>
      </c>
    </row>
    <row r="565" spans="2:2" x14ac:dyDescent="0.2">
      <c r="B565" s="123" t="s">
        <v>723</v>
      </c>
    </row>
    <row r="566" spans="2:2" x14ac:dyDescent="0.2">
      <c r="B566" s="123" t="s">
        <v>724</v>
      </c>
    </row>
    <row r="567" spans="2:2" x14ac:dyDescent="0.2">
      <c r="B567" s="123" t="s">
        <v>725</v>
      </c>
    </row>
    <row r="568" spans="2:2" x14ac:dyDescent="0.2">
      <c r="B568" s="123" t="s">
        <v>726</v>
      </c>
    </row>
    <row r="569" spans="2:2" x14ac:dyDescent="0.2">
      <c r="B569" s="123" t="s">
        <v>727</v>
      </c>
    </row>
    <row r="570" spans="2:2" x14ac:dyDescent="0.2">
      <c r="B570" s="123" t="s">
        <v>728</v>
      </c>
    </row>
    <row r="571" spans="2:2" x14ac:dyDescent="0.2">
      <c r="B571" s="123" t="s">
        <v>729</v>
      </c>
    </row>
    <row r="572" spans="2:2" x14ac:dyDescent="0.2">
      <c r="B572" s="123" t="s">
        <v>730</v>
      </c>
    </row>
    <row r="573" spans="2:2" x14ac:dyDescent="0.2">
      <c r="B573" s="123" t="s">
        <v>731</v>
      </c>
    </row>
    <row r="574" spans="2:2" x14ac:dyDescent="0.2">
      <c r="B574" s="123" t="s">
        <v>732</v>
      </c>
    </row>
    <row r="575" spans="2:2" x14ac:dyDescent="0.2">
      <c r="B575" s="123" t="s">
        <v>733</v>
      </c>
    </row>
    <row r="576" spans="2:2" x14ac:dyDescent="0.2">
      <c r="B576" s="123" t="s">
        <v>734</v>
      </c>
    </row>
    <row r="577" spans="2:2" x14ac:dyDescent="0.2">
      <c r="B577" s="123" t="s">
        <v>735</v>
      </c>
    </row>
    <row r="578" spans="2:2" x14ac:dyDescent="0.2">
      <c r="B578" s="123" t="s">
        <v>736</v>
      </c>
    </row>
    <row r="579" spans="2:2" x14ac:dyDescent="0.2">
      <c r="B579" s="123" t="s">
        <v>737</v>
      </c>
    </row>
    <row r="580" spans="2:2" x14ac:dyDescent="0.2">
      <c r="B580" s="123" t="s">
        <v>738</v>
      </c>
    </row>
    <row r="581" spans="2:2" x14ac:dyDescent="0.2">
      <c r="B581" s="123" t="s">
        <v>739</v>
      </c>
    </row>
    <row r="582" spans="2:2" x14ac:dyDescent="0.2">
      <c r="B582" s="123" t="s">
        <v>740</v>
      </c>
    </row>
    <row r="583" spans="2:2" x14ac:dyDescent="0.2">
      <c r="B583" s="123" t="s">
        <v>741</v>
      </c>
    </row>
    <row r="584" spans="2:2" x14ac:dyDescent="0.2">
      <c r="B584" s="123" t="s">
        <v>742</v>
      </c>
    </row>
    <row r="585" spans="2:2" x14ac:dyDescent="0.2">
      <c r="B585" s="123" t="s">
        <v>743</v>
      </c>
    </row>
    <row r="586" spans="2:2" x14ac:dyDescent="0.2">
      <c r="B586" s="123" t="s">
        <v>744</v>
      </c>
    </row>
    <row r="587" spans="2:2" x14ac:dyDescent="0.2">
      <c r="B587" s="123" t="s">
        <v>745</v>
      </c>
    </row>
    <row r="588" spans="2:2" x14ac:dyDescent="0.2">
      <c r="B588" s="123" t="s">
        <v>746</v>
      </c>
    </row>
    <row r="589" spans="2:2" x14ac:dyDescent="0.2">
      <c r="B589" s="123" t="s">
        <v>747</v>
      </c>
    </row>
    <row r="590" spans="2:2" x14ac:dyDescent="0.2">
      <c r="B590" s="123" t="s">
        <v>748</v>
      </c>
    </row>
    <row r="591" spans="2:2" x14ac:dyDescent="0.2">
      <c r="B591" s="123" t="s">
        <v>749</v>
      </c>
    </row>
    <row r="592" spans="2:2" x14ac:dyDescent="0.2">
      <c r="B592" s="123" t="s">
        <v>750</v>
      </c>
    </row>
    <row r="593" spans="2:2" x14ac:dyDescent="0.2">
      <c r="B593" s="123" t="s">
        <v>751</v>
      </c>
    </row>
    <row r="594" spans="2:2" x14ac:dyDescent="0.2">
      <c r="B594" s="123" t="s">
        <v>752</v>
      </c>
    </row>
    <row r="595" spans="2:2" x14ac:dyDescent="0.2">
      <c r="B595" s="123" t="s">
        <v>753</v>
      </c>
    </row>
    <row r="596" spans="2:2" x14ac:dyDescent="0.2">
      <c r="B596" s="123" t="s">
        <v>754</v>
      </c>
    </row>
    <row r="597" spans="2:2" x14ac:dyDescent="0.2">
      <c r="B597" s="123" t="s">
        <v>755</v>
      </c>
    </row>
    <row r="598" spans="2:2" x14ac:dyDescent="0.2">
      <c r="B598" s="123" t="s">
        <v>756</v>
      </c>
    </row>
    <row r="599" spans="2:2" x14ac:dyDescent="0.2">
      <c r="B599" s="123" t="s">
        <v>757</v>
      </c>
    </row>
    <row r="600" spans="2:2" x14ac:dyDescent="0.2">
      <c r="B600" s="123" t="s">
        <v>758</v>
      </c>
    </row>
    <row r="601" spans="2:2" x14ac:dyDescent="0.2">
      <c r="B601" s="123" t="s">
        <v>759</v>
      </c>
    </row>
    <row r="602" spans="2:2" x14ac:dyDescent="0.2">
      <c r="B602" s="123" t="s">
        <v>760</v>
      </c>
    </row>
    <row r="603" spans="2:2" x14ac:dyDescent="0.2">
      <c r="B603" s="123" t="s">
        <v>761</v>
      </c>
    </row>
    <row r="604" spans="2:2" x14ac:dyDescent="0.2">
      <c r="B604" s="123" t="s">
        <v>762</v>
      </c>
    </row>
    <row r="605" spans="2:2" x14ac:dyDescent="0.2">
      <c r="B605" s="123" t="s">
        <v>763</v>
      </c>
    </row>
    <row r="606" spans="2:2" x14ac:dyDescent="0.2">
      <c r="B606" s="123" t="s">
        <v>764</v>
      </c>
    </row>
    <row r="607" spans="2:2" x14ac:dyDescent="0.2">
      <c r="B607" s="123" t="s">
        <v>765</v>
      </c>
    </row>
    <row r="608" spans="2:2" x14ac:dyDescent="0.2">
      <c r="B608" s="123" t="s">
        <v>766</v>
      </c>
    </row>
    <row r="609" spans="2:2" x14ac:dyDescent="0.2">
      <c r="B609" s="123" t="s">
        <v>767</v>
      </c>
    </row>
    <row r="610" spans="2:2" x14ac:dyDescent="0.2">
      <c r="B610" s="123" t="s">
        <v>768</v>
      </c>
    </row>
    <row r="611" spans="2:2" x14ac:dyDescent="0.2">
      <c r="B611" s="123" t="s">
        <v>769</v>
      </c>
    </row>
    <row r="612" spans="2:2" x14ac:dyDescent="0.2">
      <c r="B612" s="123" t="s">
        <v>770</v>
      </c>
    </row>
    <row r="613" spans="2:2" x14ac:dyDescent="0.2">
      <c r="B613" s="123" t="s">
        <v>771</v>
      </c>
    </row>
    <row r="614" spans="2:2" x14ac:dyDescent="0.2">
      <c r="B614" s="123" t="s">
        <v>772</v>
      </c>
    </row>
    <row r="615" spans="2:2" x14ac:dyDescent="0.2">
      <c r="B615" s="123" t="s">
        <v>773</v>
      </c>
    </row>
    <row r="616" spans="2:2" x14ac:dyDescent="0.2">
      <c r="B616" s="123" t="s">
        <v>774</v>
      </c>
    </row>
    <row r="617" spans="2:2" x14ac:dyDescent="0.2">
      <c r="B617" s="123" t="s">
        <v>775</v>
      </c>
    </row>
    <row r="618" spans="2:2" x14ac:dyDescent="0.2">
      <c r="B618" s="123" t="s">
        <v>776</v>
      </c>
    </row>
    <row r="619" spans="2:2" x14ac:dyDescent="0.2">
      <c r="B619" s="123" t="s">
        <v>777</v>
      </c>
    </row>
    <row r="620" spans="2:2" x14ac:dyDescent="0.2">
      <c r="B620" s="123" t="s">
        <v>778</v>
      </c>
    </row>
    <row r="621" spans="2:2" x14ac:dyDescent="0.2">
      <c r="B621" s="123" t="s">
        <v>779</v>
      </c>
    </row>
    <row r="622" spans="2:2" x14ac:dyDescent="0.2">
      <c r="B622" s="123" t="s">
        <v>780</v>
      </c>
    </row>
    <row r="623" spans="2:2" x14ac:dyDescent="0.2">
      <c r="B623" s="123" t="s">
        <v>781</v>
      </c>
    </row>
    <row r="624" spans="2:2" x14ac:dyDescent="0.2">
      <c r="B624" s="123" t="s">
        <v>782</v>
      </c>
    </row>
    <row r="625" spans="2:2" x14ac:dyDescent="0.2">
      <c r="B625" s="123" t="s">
        <v>783</v>
      </c>
    </row>
    <row r="626" spans="2:2" x14ac:dyDescent="0.2">
      <c r="B626" s="123" t="s">
        <v>784</v>
      </c>
    </row>
    <row r="627" spans="2:2" x14ac:dyDescent="0.2">
      <c r="B627" s="123" t="s">
        <v>785</v>
      </c>
    </row>
    <row r="628" spans="2:2" x14ac:dyDescent="0.2">
      <c r="B628" s="123" t="s">
        <v>786</v>
      </c>
    </row>
    <row r="629" spans="2:2" x14ac:dyDescent="0.2">
      <c r="B629" s="123" t="s">
        <v>787</v>
      </c>
    </row>
    <row r="630" spans="2:2" x14ac:dyDescent="0.2">
      <c r="B630" s="123" t="s">
        <v>788</v>
      </c>
    </row>
    <row r="631" spans="2:2" x14ac:dyDescent="0.2">
      <c r="B631" s="123" t="s">
        <v>789</v>
      </c>
    </row>
    <row r="632" spans="2:2" x14ac:dyDescent="0.2">
      <c r="B632" s="123" t="s">
        <v>790</v>
      </c>
    </row>
    <row r="633" spans="2:2" x14ac:dyDescent="0.2">
      <c r="B633" s="123" t="s">
        <v>791</v>
      </c>
    </row>
    <row r="634" spans="2:2" x14ac:dyDescent="0.2">
      <c r="B634" s="123" t="s">
        <v>792</v>
      </c>
    </row>
    <row r="635" spans="2:2" x14ac:dyDescent="0.2">
      <c r="B635" s="123" t="s">
        <v>793</v>
      </c>
    </row>
    <row r="636" spans="2:2" x14ac:dyDescent="0.2">
      <c r="B636" s="123" t="s">
        <v>794</v>
      </c>
    </row>
    <row r="637" spans="2:2" x14ac:dyDescent="0.2">
      <c r="B637" s="123" t="s">
        <v>795</v>
      </c>
    </row>
    <row r="638" spans="2:2" x14ac:dyDescent="0.2">
      <c r="B638" s="123" t="s">
        <v>796</v>
      </c>
    </row>
    <row r="639" spans="2:2" x14ac:dyDescent="0.2">
      <c r="B639" s="123" t="s">
        <v>797</v>
      </c>
    </row>
    <row r="640" spans="2:2" x14ac:dyDescent="0.2">
      <c r="B640" s="123" t="s">
        <v>798</v>
      </c>
    </row>
    <row r="641" spans="2:2" x14ac:dyDescent="0.2">
      <c r="B641" s="123" t="s">
        <v>799</v>
      </c>
    </row>
    <row r="642" spans="2:2" x14ac:dyDescent="0.2">
      <c r="B642" s="123" t="s">
        <v>800</v>
      </c>
    </row>
    <row r="643" spans="2:2" x14ac:dyDescent="0.2">
      <c r="B643" s="123" t="s">
        <v>801</v>
      </c>
    </row>
    <row r="644" spans="2:2" x14ac:dyDescent="0.2">
      <c r="B644" s="123" t="s">
        <v>802</v>
      </c>
    </row>
    <row r="645" spans="2:2" x14ac:dyDescent="0.2">
      <c r="B645" s="123" t="s">
        <v>803</v>
      </c>
    </row>
    <row r="646" spans="2:2" x14ac:dyDescent="0.2">
      <c r="B646" s="123" t="s">
        <v>804</v>
      </c>
    </row>
    <row r="647" spans="2:2" x14ac:dyDescent="0.2">
      <c r="B647" s="123" t="s">
        <v>805</v>
      </c>
    </row>
    <row r="648" spans="2:2" x14ac:dyDescent="0.2">
      <c r="B648" s="123" t="s">
        <v>806</v>
      </c>
    </row>
    <row r="649" spans="2:2" x14ac:dyDescent="0.2">
      <c r="B649" s="123" t="s">
        <v>807</v>
      </c>
    </row>
    <row r="650" spans="2:2" x14ac:dyDescent="0.2">
      <c r="B650" s="123" t="s">
        <v>808</v>
      </c>
    </row>
    <row r="651" spans="2:2" x14ac:dyDescent="0.2">
      <c r="B651" s="123" t="s">
        <v>809</v>
      </c>
    </row>
    <row r="652" spans="2:2" x14ac:dyDescent="0.2">
      <c r="B652" s="123" t="s">
        <v>810</v>
      </c>
    </row>
    <row r="653" spans="2:2" x14ac:dyDescent="0.2">
      <c r="B653" s="123" t="s">
        <v>811</v>
      </c>
    </row>
    <row r="654" spans="2:2" x14ac:dyDescent="0.2">
      <c r="B654" s="123" t="s">
        <v>812</v>
      </c>
    </row>
    <row r="655" spans="2:2" x14ac:dyDescent="0.2">
      <c r="B655" s="123" t="s">
        <v>813</v>
      </c>
    </row>
    <row r="656" spans="2:2" x14ac:dyDescent="0.2">
      <c r="B656" s="123" t="s">
        <v>814</v>
      </c>
    </row>
    <row r="657" spans="2:2" x14ac:dyDescent="0.2">
      <c r="B657" s="123" t="s">
        <v>815</v>
      </c>
    </row>
    <row r="658" spans="2:2" x14ac:dyDescent="0.2">
      <c r="B658" s="123" t="s">
        <v>816</v>
      </c>
    </row>
    <row r="659" spans="2:2" x14ac:dyDescent="0.2">
      <c r="B659" s="123" t="s">
        <v>817</v>
      </c>
    </row>
    <row r="660" spans="2:2" x14ac:dyDescent="0.2">
      <c r="B660" s="123" t="s">
        <v>818</v>
      </c>
    </row>
    <row r="661" spans="2:2" x14ac:dyDescent="0.2">
      <c r="B661" s="123" t="s">
        <v>819</v>
      </c>
    </row>
    <row r="662" spans="2:2" x14ac:dyDescent="0.2">
      <c r="B662" s="123" t="s">
        <v>820</v>
      </c>
    </row>
    <row r="663" spans="2:2" x14ac:dyDescent="0.2">
      <c r="B663" s="123" t="s">
        <v>821</v>
      </c>
    </row>
    <row r="664" spans="2:2" x14ac:dyDescent="0.2">
      <c r="B664" s="123" t="s">
        <v>822</v>
      </c>
    </row>
    <row r="665" spans="2:2" x14ac:dyDescent="0.2">
      <c r="B665" s="123" t="s">
        <v>823</v>
      </c>
    </row>
    <row r="666" spans="2:2" x14ac:dyDescent="0.2">
      <c r="B666" s="123" t="s">
        <v>824</v>
      </c>
    </row>
    <row r="667" spans="2:2" x14ac:dyDescent="0.2">
      <c r="B667" s="123" t="s">
        <v>825</v>
      </c>
    </row>
    <row r="668" spans="2:2" x14ac:dyDescent="0.2">
      <c r="B668" s="123" t="s">
        <v>826</v>
      </c>
    </row>
    <row r="669" spans="2:2" x14ac:dyDescent="0.2">
      <c r="B669" s="123" t="s">
        <v>827</v>
      </c>
    </row>
    <row r="670" spans="2:2" x14ac:dyDescent="0.2">
      <c r="B670" s="123" t="s">
        <v>828</v>
      </c>
    </row>
    <row r="671" spans="2:2" x14ac:dyDescent="0.2">
      <c r="B671" s="123" t="s">
        <v>829</v>
      </c>
    </row>
    <row r="672" spans="2:2" x14ac:dyDescent="0.2">
      <c r="B672" s="123" t="s">
        <v>830</v>
      </c>
    </row>
    <row r="673" spans="2:2" x14ac:dyDescent="0.2">
      <c r="B673" s="123" t="s">
        <v>831</v>
      </c>
    </row>
    <row r="674" spans="2:2" x14ac:dyDescent="0.2">
      <c r="B674" s="123" t="s">
        <v>832</v>
      </c>
    </row>
    <row r="675" spans="2:2" x14ac:dyDescent="0.2">
      <c r="B675" s="123" t="s">
        <v>833</v>
      </c>
    </row>
    <row r="676" spans="2:2" x14ac:dyDescent="0.2">
      <c r="B676" s="123" t="s">
        <v>834</v>
      </c>
    </row>
    <row r="677" spans="2:2" x14ac:dyDescent="0.2">
      <c r="B677" s="123" t="s">
        <v>835</v>
      </c>
    </row>
    <row r="678" spans="2:2" x14ac:dyDescent="0.2">
      <c r="B678" s="123" t="s">
        <v>836</v>
      </c>
    </row>
    <row r="679" spans="2:2" x14ac:dyDescent="0.2">
      <c r="B679" s="123" t="s">
        <v>837</v>
      </c>
    </row>
    <row r="680" spans="2:2" x14ac:dyDescent="0.2">
      <c r="B680" s="123" t="s">
        <v>838</v>
      </c>
    </row>
    <row r="681" spans="2:2" x14ac:dyDescent="0.2">
      <c r="B681" s="123" t="s">
        <v>839</v>
      </c>
    </row>
    <row r="682" spans="2:2" x14ac:dyDescent="0.2">
      <c r="B682" s="123" t="s">
        <v>840</v>
      </c>
    </row>
    <row r="683" spans="2:2" x14ac:dyDescent="0.2">
      <c r="B683" s="123" t="s">
        <v>841</v>
      </c>
    </row>
    <row r="684" spans="2:2" x14ac:dyDescent="0.2">
      <c r="B684" s="123" t="s">
        <v>842</v>
      </c>
    </row>
    <row r="685" spans="2:2" x14ac:dyDescent="0.2">
      <c r="B685" s="123" t="s">
        <v>843</v>
      </c>
    </row>
    <row r="686" spans="2:2" x14ac:dyDescent="0.2">
      <c r="B686" s="123" t="s">
        <v>844</v>
      </c>
    </row>
    <row r="687" spans="2:2" x14ac:dyDescent="0.2">
      <c r="B687" s="123" t="s">
        <v>845</v>
      </c>
    </row>
    <row r="688" spans="2:2" x14ac:dyDescent="0.2">
      <c r="B688" s="123" t="s">
        <v>846</v>
      </c>
    </row>
    <row r="689" spans="2:2" x14ac:dyDescent="0.2">
      <c r="B689" s="123" t="s">
        <v>847</v>
      </c>
    </row>
    <row r="690" spans="2:2" x14ac:dyDescent="0.2">
      <c r="B690" s="123" t="s">
        <v>848</v>
      </c>
    </row>
    <row r="691" spans="2:2" x14ac:dyDescent="0.2">
      <c r="B691" s="123" t="s">
        <v>849</v>
      </c>
    </row>
    <row r="692" spans="2:2" x14ac:dyDescent="0.2">
      <c r="B692" s="123" t="s">
        <v>850</v>
      </c>
    </row>
    <row r="693" spans="2:2" x14ac:dyDescent="0.2">
      <c r="B693" s="123" t="s">
        <v>851</v>
      </c>
    </row>
    <row r="694" spans="2:2" x14ac:dyDescent="0.2">
      <c r="B694" s="123" t="s">
        <v>852</v>
      </c>
    </row>
    <row r="695" spans="2:2" x14ac:dyDescent="0.2">
      <c r="B695" s="123" t="s">
        <v>853</v>
      </c>
    </row>
    <row r="696" spans="2:2" x14ac:dyDescent="0.2">
      <c r="B696" s="123" t="s">
        <v>854</v>
      </c>
    </row>
    <row r="697" spans="2:2" x14ac:dyDescent="0.2">
      <c r="B697" s="123" t="s">
        <v>855</v>
      </c>
    </row>
    <row r="698" spans="2:2" x14ac:dyDescent="0.2">
      <c r="B698" s="123" t="s">
        <v>856</v>
      </c>
    </row>
    <row r="699" spans="2:2" x14ac:dyDescent="0.2">
      <c r="B699" s="123" t="s">
        <v>857</v>
      </c>
    </row>
    <row r="700" spans="2:2" x14ac:dyDescent="0.2">
      <c r="B700" s="123" t="s">
        <v>858</v>
      </c>
    </row>
    <row r="701" spans="2:2" x14ac:dyDescent="0.2">
      <c r="B701" s="123" t="s">
        <v>859</v>
      </c>
    </row>
    <row r="702" spans="2:2" x14ac:dyDescent="0.2">
      <c r="B702" s="123" t="s">
        <v>860</v>
      </c>
    </row>
    <row r="703" spans="2:2" x14ac:dyDescent="0.2">
      <c r="B703" s="123" t="s">
        <v>861</v>
      </c>
    </row>
    <row r="704" spans="2:2" x14ac:dyDescent="0.2">
      <c r="B704" s="123" t="s">
        <v>862</v>
      </c>
    </row>
    <row r="705" spans="2:2" x14ac:dyDescent="0.2">
      <c r="B705" s="123" t="s">
        <v>863</v>
      </c>
    </row>
    <row r="706" spans="2:2" x14ac:dyDescent="0.2">
      <c r="B706" s="123" t="s">
        <v>864</v>
      </c>
    </row>
    <row r="707" spans="2:2" x14ac:dyDescent="0.2">
      <c r="B707" s="123" t="s">
        <v>865</v>
      </c>
    </row>
    <row r="708" spans="2:2" x14ac:dyDescent="0.2">
      <c r="B708" s="123" t="s">
        <v>866</v>
      </c>
    </row>
    <row r="709" spans="2:2" x14ac:dyDescent="0.2">
      <c r="B709" s="123" t="s">
        <v>867</v>
      </c>
    </row>
    <row r="710" spans="2:2" x14ac:dyDescent="0.2">
      <c r="B710" s="123" t="s">
        <v>868</v>
      </c>
    </row>
    <row r="711" spans="2:2" x14ac:dyDescent="0.2">
      <c r="B711" s="123" t="s">
        <v>869</v>
      </c>
    </row>
    <row r="712" spans="2:2" x14ac:dyDescent="0.2">
      <c r="B712" s="123" t="s">
        <v>870</v>
      </c>
    </row>
    <row r="713" spans="2:2" x14ac:dyDescent="0.2">
      <c r="B713" s="123" t="s">
        <v>871</v>
      </c>
    </row>
    <row r="714" spans="2:2" x14ac:dyDescent="0.2">
      <c r="B714" s="123" t="s">
        <v>872</v>
      </c>
    </row>
    <row r="715" spans="2:2" x14ac:dyDescent="0.2">
      <c r="B715" s="123" t="s">
        <v>873</v>
      </c>
    </row>
    <row r="716" spans="2:2" x14ac:dyDescent="0.2">
      <c r="B716" s="123" t="s">
        <v>874</v>
      </c>
    </row>
    <row r="717" spans="2:2" x14ac:dyDescent="0.2">
      <c r="B717" s="123" t="s">
        <v>875</v>
      </c>
    </row>
    <row r="718" spans="2:2" x14ac:dyDescent="0.2">
      <c r="B718" s="123" t="s">
        <v>876</v>
      </c>
    </row>
    <row r="719" spans="2:2" x14ac:dyDescent="0.2">
      <c r="B719" s="123" t="s">
        <v>877</v>
      </c>
    </row>
    <row r="720" spans="2:2" x14ac:dyDescent="0.2">
      <c r="B720" s="123" t="s">
        <v>878</v>
      </c>
    </row>
    <row r="721" spans="2:2" x14ac:dyDescent="0.2">
      <c r="B721" s="123" t="s">
        <v>879</v>
      </c>
    </row>
    <row r="722" spans="2:2" x14ac:dyDescent="0.2">
      <c r="B722" s="123" t="s">
        <v>880</v>
      </c>
    </row>
    <row r="723" spans="2:2" x14ac:dyDescent="0.2">
      <c r="B723" s="123" t="s">
        <v>881</v>
      </c>
    </row>
    <row r="724" spans="2:2" x14ac:dyDescent="0.2">
      <c r="B724" s="123" t="s">
        <v>882</v>
      </c>
    </row>
    <row r="725" spans="2:2" x14ac:dyDescent="0.2">
      <c r="B725" s="123" t="s">
        <v>883</v>
      </c>
    </row>
    <row r="726" spans="2:2" x14ac:dyDescent="0.2">
      <c r="B726" s="123" t="s">
        <v>884</v>
      </c>
    </row>
    <row r="727" spans="2:2" x14ac:dyDescent="0.2">
      <c r="B727" s="123" t="s">
        <v>885</v>
      </c>
    </row>
    <row r="728" spans="2:2" x14ac:dyDescent="0.2">
      <c r="B728" s="123" t="s">
        <v>886</v>
      </c>
    </row>
    <row r="729" spans="2:2" x14ac:dyDescent="0.2">
      <c r="B729" s="123" t="s">
        <v>887</v>
      </c>
    </row>
    <row r="730" spans="2:2" x14ac:dyDescent="0.2">
      <c r="B730" s="123" t="s">
        <v>888</v>
      </c>
    </row>
    <row r="731" spans="2:2" x14ac:dyDescent="0.2">
      <c r="B731" s="123" t="s">
        <v>889</v>
      </c>
    </row>
    <row r="732" spans="2:2" x14ac:dyDescent="0.2">
      <c r="B732" s="123" t="s">
        <v>890</v>
      </c>
    </row>
    <row r="733" spans="2:2" x14ac:dyDescent="0.2">
      <c r="B733" s="123" t="s">
        <v>891</v>
      </c>
    </row>
    <row r="734" spans="2:2" x14ac:dyDescent="0.2">
      <c r="B734" s="123" t="s">
        <v>892</v>
      </c>
    </row>
    <row r="735" spans="2:2" x14ac:dyDescent="0.2">
      <c r="B735" s="123" t="s">
        <v>893</v>
      </c>
    </row>
    <row r="736" spans="2:2" x14ac:dyDescent="0.2">
      <c r="B736" s="123" t="s">
        <v>894</v>
      </c>
    </row>
    <row r="737" spans="2:2" x14ac:dyDescent="0.2">
      <c r="B737" s="123" t="s">
        <v>895</v>
      </c>
    </row>
    <row r="738" spans="2:2" x14ac:dyDescent="0.2">
      <c r="B738" s="123" t="s">
        <v>896</v>
      </c>
    </row>
    <row r="739" spans="2:2" x14ac:dyDescent="0.2">
      <c r="B739" s="123" t="s">
        <v>897</v>
      </c>
    </row>
    <row r="740" spans="2:2" x14ac:dyDescent="0.2">
      <c r="B740" s="123" t="s">
        <v>898</v>
      </c>
    </row>
    <row r="741" spans="2:2" x14ac:dyDescent="0.2">
      <c r="B741" s="123" t="s">
        <v>899</v>
      </c>
    </row>
    <row r="742" spans="2:2" x14ac:dyDescent="0.2">
      <c r="B742" s="123" t="s">
        <v>900</v>
      </c>
    </row>
    <row r="743" spans="2:2" x14ac:dyDescent="0.2">
      <c r="B743" s="123" t="s">
        <v>901</v>
      </c>
    </row>
    <row r="744" spans="2:2" x14ac:dyDescent="0.2">
      <c r="B744" s="123" t="s">
        <v>902</v>
      </c>
    </row>
    <row r="745" spans="2:2" x14ac:dyDescent="0.2">
      <c r="B745" s="123" t="s">
        <v>903</v>
      </c>
    </row>
    <row r="746" spans="2:2" x14ac:dyDescent="0.2">
      <c r="B746" s="123" t="s">
        <v>904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B1:F68"/>
  <sheetViews>
    <sheetView view="pageBreakPreview" zoomScale="85" zoomScaleNormal="100" workbookViewId="0">
      <selection activeCell="F54" sqref="F54"/>
    </sheetView>
  </sheetViews>
  <sheetFormatPr defaultColWidth="9.140625" defaultRowHeight="15" x14ac:dyDescent="0.2"/>
  <cols>
    <col min="1" max="1" width="3.7109375" style="30" customWidth="1"/>
    <col min="2" max="2" width="29.85546875" style="33" customWidth="1"/>
    <col min="3" max="3" width="40.7109375" style="30" customWidth="1"/>
    <col min="4" max="4" width="18.7109375" style="34" customWidth="1"/>
    <col min="5" max="5" width="1.7109375" style="34" customWidth="1"/>
    <col min="6" max="6" width="18.7109375" style="34" customWidth="1"/>
    <col min="7" max="7" width="48.42578125" style="30" customWidth="1"/>
    <col min="8" max="16384" width="9.140625" style="30"/>
  </cols>
  <sheetData>
    <row r="1" spans="2:6" ht="7.5" customHeight="1" x14ac:dyDescent="0.2"/>
    <row r="2" spans="2:6" ht="23.25" x14ac:dyDescent="0.2">
      <c r="B2" s="153" t="s">
        <v>27</v>
      </c>
      <c r="C2" s="153"/>
      <c r="D2" s="153"/>
      <c r="E2" s="153"/>
      <c r="F2" s="153"/>
    </row>
    <row r="3" spans="2:6" ht="21" x14ac:dyDescent="0.2">
      <c r="B3" s="152" t="str">
        <f>'Transmittal Form &amp; School Info'!E6</f>
        <v>Growing Up Green Charter School II</v>
      </c>
      <c r="C3" s="152"/>
      <c r="D3" s="152"/>
      <c r="E3" s="152"/>
      <c r="F3" s="152"/>
    </row>
    <row r="4" spans="2:6" ht="21" x14ac:dyDescent="0.2">
      <c r="B4" s="152" t="s">
        <v>28</v>
      </c>
      <c r="C4" s="152"/>
      <c r="D4" s="152"/>
      <c r="E4" s="152"/>
      <c r="F4" s="152"/>
    </row>
    <row r="5" spans="2:6" ht="21" x14ac:dyDescent="0.2">
      <c r="B5" s="152" t="s">
        <v>29</v>
      </c>
      <c r="C5" s="152"/>
      <c r="D5" s="152"/>
      <c r="E5" s="152"/>
      <c r="F5" s="152"/>
    </row>
    <row r="6" spans="2:6" s="33" customFormat="1" ht="15.75" thickBot="1" x14ac:dyDescent="0.25">
      <c r="D6" s="35"/>
      <c r="E6" s="154"/>
      <c r="F6" s="154"/>
    </row>
    <row r="7" spans="2:6" s="33" customFormat="1" ht="19.5" thickBot="1" x14ac:dyDescent="0.25">
      <c r="B7" s="151"/>
      <c r="C7" s="151"/>
      <c r="D7" s="37" t="str">
        <f>'Transmittal Form &amp; School Info'!I22</f>
        <v>2018</v>
      </c>
      <c r="E7" s="38"/>
      <c r="F7" s="37" t="str">
        <f>'Transmittal Form &amp; School Info'!I23</f>
        <v>2017</v>
      </c>
    </row>
    <row r="8" spans="2:6" s="33" customFormat="1" x14ac:dyDescent="0.2">
      <c r="B8" s="155"/>
      <c r="C8" s="155"/>
      <c r="D8" s="155"/>
      <c r="E8" s="155"/>
      <c r="F8" s="155"/>
    </row>
    <row r="9" spans="2:6" s="33" customFormat="1" x14ac:dyDescent="0.2">
      <c r="B9" s="39" t="s">
        <v>30</v>
      </c>
      <c r="C9" s="40"/>
      <c r="D9" s="41"/>
      <c r="E9" s="41"/>
      <c r="F9" s="42"/>
    </row>
    <row r="10" spans="2:6" s="33" customFormat="1" x14ac:dyDescent="0.2">
      <c r="B10" s="60" t="s">
        <v>31</v>
      </c>
      <c r="C10" s="43"/>
      <c r="D10" s="44">
        <v>238266</v>
      </c>
      <c r="E10" s="45"/>
      <c r="F10" s="44">
        <v>659448</v>
      </c>
    </row>
    <row r="11" spans="2:6" s="33" customFormat="1" x14ac:dyDescent="0.2">
      <c r="B11" s="60" t="s">
        <v>32</v>
      </c>
      <c r="C11" s="43"/>
      <c r="D11" s="46">
        <v>139108</v>
      </c>
      <c r="E11" s="47"/>
      <c r="F11" s="46">
        <v>172930</v>
      </c>
    </row>
    <row r="12" spans="2:6" s="33" customFormat="1" x14ac:dyDescent="0.2">
      <c r="B12" s="60" t="s">
        <v>33</v>
      </c>
      <c r="C12" s="43"/>
      <c r="D12" s="46"/>
      <c r="E12" s="47"/>
      <c r="F12" s="46">
        <v>0</v>
      </c>
    </row>
    <row r="13" spans="2:6" s="33" customFormat="1" x14ac:dyDescent="0.2">
      <c r="B13" s="60" t="s">
        <v>34</v>
      </c>
      <c r="C13" s="43"/>
      <c r="D13" s="48">
        <v>141914</v>
      </c>
      <c r="E13" s="42"/>
      <c r="F13" s="48">
        <v>61514</v>
      </c>
    </row>
    <row r="14" spans="2:6" s="33" customFormat="1" x14ac:dyDescent="0.2">
      <c r="B14" s="60" t="s">
        <v>35</v>
      </c>
      <c r="C14" s="43"/>
      <c r="D14" s="48">
        <v>0</v>
      </c>
      <c r="E14" s="42"/>
      <c r="F14" s="48">
        <v>0</v>
      </c>
    </row>
    <row r="15" spans="2:6" s="33" customFormat="1" ht="17.25" x14ac:dyDescent="0.2">
      <c r="B15" s="60" t="s">
        <v>121</v>
      </c>
      <c r="C15" s="43"/>
      <c r="D15" s="49">
        <v>0</v>
      </c>
      <c r="E15" s="42"/>
      <c r="F15" s="49">
        <v>0</v>
      </c>
    </row>
    <row r="16" spans="2:6" s="33" customFormat="1" x14ac:dyDescent="0.2">
      <c r="B16" s="51" t="str">
        <f>"TOTAL "&amp;B9</f>
        <v>TOTAL CURRENT ASSETS</v>
      </c>
      <c r="C16" s="51"/>
      <c r="D16" s="42">
        <f>SUM(D10:D15)</f>
        <v>519288</v>
      </c>
      <c r="E16" s="42"/>
      <c r="F16" s="42">
        <f>SUM(F10:F15)</f>
        <v>893892</v>
      </c>
    </row>
    <row r="17" spans="2:6" s="33" customFormat="1" x14ac:dyDescent="0.2"/>
    <row r="18" spans="2:6" s="33" customFormat="1" x14ac:dyDescent="0.2">
      <c r="B18" s="39" t="s">
        <v>122</v>
      </c>
    </row>
    <row r="19" spans="2:6" s="33" customFormat="1" x14ac:dyDescent="0.2">
      <c r="B19" s="60" t="s">
        <v>123</v>
      </c>
      <c r="D19" s="44">
        <v>1446247</v>
      </c>
      <c r="E19" s="45"/>
      <c r="F19" s="44">
        <v>935837</v>
      </c>
    </row>
    <row r="20" spans="2:6" s="33" customFormat="1" x14ac:dyDescent="0.2">
      <c r="B20" s="60" t="s">
        <v>136</v>
      </c>
      <c r="D20" s="48">
        <v>50093</v>
      </c>
      <c r="E20" s="42"/>
      <c r="F20" s="48">
        <v>25020</v>
      </c>
    </row>
    <row r="21" spans="2:6" s="33" customFormat="1" x14ac:dyDescent="0.2">
      <c r="B21" s="60" t="s">
        <v>124</v>
      </c>
      <c r="D21" s="48">
        <v>193470</v>
      </c>
      <c r="E21" s="42"/>
      <c r="F21" s="48">
        <v>74780</v>
      </c>
    </row>
    <row r="22" spans="2:6" s="33" customFormat="1" ht="17.25" x14ac:dyDescent="0.2">
      <c r="B22" s="60" t="s">
        <v>125</v>
      </c>
      <c r="C22" s="43"/>
      <c r="D22" s="49">
        <v>0</v>
      </c>
      <c r="E22" s="42"/>
      <c r="F22" s="49">
        <v>0</v>
      </c>
    </row>
    <row r="23" spans="2:6" s="33" customFormat="1" x14ac:dyDescent="0.2">
      <c r="B23" s="51" t="str">
        <f>"TOTAL "&amp;B18</f>
        <v>TOTAL NON-CURRENT ASSETS</v>
      </c>
      <c r="D23" s="42">
        <f>SUM(D19:D22)</f>
        <v>1689810</v>
      </c>
      <c r="E23" s="42"/>
      <c r="F23" s="42">
        <f>SUM(F19:F22)</f>
        <v>1035637</v>
      </c>
    </row>
    <row r="24" spans="2:6" s="33" customFormat="1" x14ac:dyDescent="0.2">
      <c r="B24" s="51"/>
      <c r="D24" s="42"/>
      <c r="E24" s="42"/>
      <c r="F24" s="42"/>
    </row>
    <row r="25" spans="2:6" s="33" customFormat="1" ht="15.75" thickBot="1" x14ac:dyDescent="0.25">
      <c r="B25" s="52" t="s">
        <v>36</v>
      </c>
      <c r="D25" s="53">
        <f>D16+D23</f>
        <v>2209098</v>
      </c>
      <c r="E25" s="47"/>
      <c r="F25" s="53">
        <f>F16+F23</f>
        <v>1929529</v>
      </c>
    </row>
    <row r="26" spans="2:6" s="33" customFormat="1" ht="15.75" thickTop="1" x14ac:dyDescent="0.2"/>
    <row r="27" spans="2:6" s="33" customFormat="1" ht="18.75" x14ac:dyDescent="0.2">
      <c r="B27" s="151"/>
      <c r="C27" s="151"/>
      <c r="D27" s="54"/>
      <c r="E27" s="54"/>
      <c r="F27" s="54"/>
    </row>
    <row r="28" spans="2:6" s="33" customFormat="1" x14ac:dyDescent="0.2"/>
    <row r="29" spans="2:6" s="33" customFormat="1" x14ac:dyDescent="0.2">
      <c r="B29" s="39" t="s">
        <v>37</v>
      </c>
      <c r="C29" s="55"/>
      <c r="D29" s="42"/>
      <c r="E29" s="42"/>
      <c r="F29" s="42"/>
    </row>
    <row r="30" spans="2:6" s="33" customFormat="1" x14ac:dyDescent="0.2">
      <c r="B30" s="60" t="s">
        <v>38</v>
      </c>
      <c r="C30" s="43"/>
      <c r="D30" s="44">
        <v>86818</v>
      </c>
      <c r="E30" s="45"/>
      <c r="F30" s="44">
        <v>110355</v>
      </c>
    </row>
    <row r="31" spans="2:6" s="33" customFormat="1" x14ac:dyDescent="0.2">
      <c r="B31" s="60" t="s">
        <v>126</v>
      </c>
      <c r="C31" s="43"/>
      <c r="D31" s="48">
        <v>311286</v>
      </c>
      <c r="E31" s="42"/>
      <c r="F31" s="48">
        <v>239948</v>
      </c>
    </row>
    <row r="32" spans="2:6" s="33" customFormat="1" x14ac:dyDescent="0.2">
      <c r="B32" s="60" t="s">
        <v>127</v>
      </c>
      <c r="C32" s="43"/>
      <c r="D32" s="48">
        <v>0</v>
      </c>
      <c r="E32" s="42"/>
      <c r="F32" s="48">
        <v>0</v>
      </c>
    </row>
    <row r="33" spans="2:6" s="33" customFormat="1" x14ac:dyDescent="0.2">
      <c r="B33" s="60" t="s">
        <v>128</v>
      </c>
      <c r="C33" s="43"/>
      <c r="D33" s="48">
        <v>530985</v>
      </c>
      <c r="E33" s="42"/>
      <c r="F33" s="48">
        <v>369423</v>
      </c>
    </row>
    <row r="34" spans="2:6" s="33" customFormat="1" x14ac:dyDescent="0.2">
      <c r="B34" s="60" t="s">
        <v>129</v>
      </c>
      <c r="C34" s="43"/>
      <c r="D34" s="48">
        <v>4395</v>
      </c>
      <c r="E34" s="42"/>
      <c r="F34" s="48">
        <v>29178</v>
      </c>
    </row>
    <row r="35" spans="2:6" s="33" customFormat="1" x14ac:dyDescent="0.2">
      <c r="B35" s="60" t="s">
        <v>76</v>
      </c>
      <c r="C35" s="43"/>
      <c r="D35" s="48">
        <v>0</v>
      </c>
      <c r="E35" s="42"/>
      <c r="F35" s="48">
        <v>0</v>
      </c>
    </row>
    <row r="36" spans="2:6" s="33" customFormat="1" ht="17.25" x14ac:dyDescent="0.2">
      <c r="B36" s="60" t="s">
        <v>130</v>
      </c>
      <c r="D36" s="49">
        <v>0</v>
      </c>
      <c r="E36" s="42"/>
      <c r="F36" s="49">
        <v>284490</v>
      </c>
    </row>
    <row r="37" spans="2:6" s="33" customFormat="1" x14ac:dyDescent="0.2">
      <c r="B37" s="51" t="str">
        <f>"TOTAL "&amp;B29</f>
        <v>TOTAL CURRENT LIABILITIES</v>
      </c>
      <c r="C37" s="51"/>
      <c r="D37" s="42">
        <f>SUM(D30:D36)</f>
        <v>933484</v>
      </c>
      <c r="E37" s="42"/>
      <c r="F37" s="42">
        <f>SUM(F30:F36)</f>
        <v>1033394</v>
      </c>
    </row>
    <row r="38" spans="2:6" s="33" customFormat="1" x14ac:dyDescent="0.2">
      <c r="B38" s="51"/>
      <c r="C38" s="51"/>
      <c r="D38" s="42"/>
      <c r="E38" s="42"/>
      <c r="F38" s="42"/>
    </row>
    <row r="39" spans="2:6" s="33" customFormat="1" x14ac:dyDescent="0.2">
      <c r="B39" s="39" t="s">
        <v>131</v>
      </c>
      <c r="C39" s="55"/>
      <c r="D39" s="42"/>
      <c r="E39" s="42"/>
      <c r="F39" s="42"/>
    </row>
    <row r="40" spans="2:6" s="33" customFormat="1" x14ac:dyDescent="0.2">
      <c r="B40" s="60" t="s">
        <v>132</v>
      </c>
      <c r="C40" s="43"/>
      <c r="D40" s="44">
        <v>0</v>
      </c>
      <c r="E40" s="45"/>
      <c r="F40" s="44"/>
    </row>
    <row r="41" spans="2:6" s="33" customFormat="1" x14ac:dyDescent="0.2">
      <c r="B41" s="60" t="s">
        <v>133</v>
      </c>
      <c r="C41" s="43"/>
      <c r="D41" s="48">
        <v>1162200</v>
      </c>
      <c r="E41" s="42"/>
      <c r="F41" s="48">
        <v>671100</v>
      </c>
    </row>
    <row r="42" spans="2:6" s="33" customFormat="1" x14ac:dyDescent="0.2">
      <c r="B42" s="60" t="s">
        <v>134</v>
      </c>
      <c r="C42" s="43"/>
      <c r="D42" s="48">
        <v>0</v>
      </c>
      <c r="E42" s="42"/>
      <c r="F42" s="48">
        <v>0</v>
      </c>
    </row>
    <row r="43" spans="2:6" s="33" customFormat="1" ht="17.25" x14ac:dyDescent="0.2">
      <c r="B43" s="60" t="s">
        <v>135</v>
      </c>
      <c r="D43" s="49">
        <v>0</v>
      </c>
      <c r="E43" s="42"/>
      <c r="F43" s="49">
        <v>0</v>
      </c>
    </row>
    <row r="44" spans="2:6" s="33" customFormat="1" x14ac:dyDescent="0.2">
      <c r="B44" s="51" t="str">
        <f>"TOTAL "&amp;B39</f>
        <v>TOTAL LONG-TERM LIABILITIES</v>
      </c>
      <c r="C44" s="51"/>
      <c r="D44" s="42">
        <f>SUM(D40:D43)</f>
        <v>1162200</v>
      </c>
      <c r="E44" s="42"/>
      <c r="F44" s="42">
        <f>SUM(F40:F43)</f>
        <v>671100</v>
      </c>
    </row>
    <row r="45" spans="2:6" s="33" customFormat="1" x14ac:dyDescent="0.2"/>
    <row r="46" spans="2:6" s="33" customFormat="1" ht="17.25" x14ac:dyDescent="0.2">
      <c r="B46" s="51" t="s">
        <v>39</v>
      </c>
      <c r="D46" s="57">
        <f>D37+D44</f>
        <v>2095684</v>
      </c>
      <c r="E46" s="54"/>
      <c r="F46" s="57">
        <f>F37+F44</f>
        <v>1704494</v>
      </c>
    </row>
    <row r="47" spans="2:6" s="33" customFormat="1" x14ac:dyDescent="0.2"/>
    <row r="48" spans="2:6" s="33" customFormat="1" x14ac:dyDescent="0.2">
      <c r="B48" s="39" t="s">
        <v>40</v>
      </c>
      <c r="C48" s="55"/>
      <c r="D48" s="42"/>
      <c r="E48" s="42"/>
      <c r="F48" s="42"/>
    </row>
    <row r="49" spans="2:6" s="33" customFormat="1" x14ac:dyDescent="0.2">
      <c r="B49" s="60" t="s">
        <v>41</v>
      </c>
      <c r="C49" s="55"/>
      <c r="D49" s="44">
        <v>113414</v>
      </c>
      <c r="E49" s="42"/>
      <c r="F49" s="44">
        <v>225035</v>
      </c>
    </row>
    <row r="50" spans="2:6" s="33" customFormat="1" x14ac:dyDescent="0.2">
      <c r="B50" s="60" t="s">
        <v>42</v>
      </c>
      <c r="C50" s="55"/>
      <c r="D50" s="48">
        <v>0</v>
      </c>
      <c r="E50" s="42"/>
      <c r="F50" s="48">
        <v>0</v>
      </c>
    </row>
    <row r="51" spans="2:6" s="33" customFormat="1" ht="17.25" x14ac:dyDescent="0.2">
      <c r="B51" s="60" t="s">
        <v>137</v>
      </c>
      <c r="C51" s="55"/>
      <c r="D51" s="49">
        <v>0</v>
      </c>
      <c r="E51" s="42"/>
      <c r="F51" s="49">
        <v>0</v>
      </c>
    </row>
    <row r="52" spans="2:6" s="33" customFormat="1" ht="17.25" x14ac:dyDescent="0.2">
      <c r="B52" s="51" t="s">
        <v>43</v>
      </c>
      <c r="D52" s="50">
        <f>SUM(D49:D51)</f>
        <v>113414</v>
      </c>
      <c r="E52" s="42"/>
      <c r="F52" s="50">
        <f>SUM(F49:F51)</f>
        <v>225035</v>
      </c>
    </row>
    <row r="53" spans="2:6" s="33" customFormat="1" x14ac:dyDescent="0.2"/>
    <row r="54" spans="2:6" s="33" customFormat="1" ht="15.75" thickBot="1" x14ac:dyDescent="0.25">
      <c r="B54" s="52" t="s">
        <v>44</v>
      </c>
      <c r="D54" s="58">
        <f>D46+D52</f>
        <v>2209098</v>
      </c>
      <c r="E54" s="42"/>
      <c r="F54" s="58">
        <f>F46+F52</f>
        <v>1929529</v>
      </c>
    </row>
    <row r="55" spans="2:6" s="33" customFormat="1" ht="15.75" thickTop="1" x14ac:dyDescent="0.2">
      <c r="B55" s="43"/>
      <c r="C55" s="55"/>
      <c r="D55" s="42"/>
      <c r="E55" s="42"/>
      <c r="F55" s="54"/>
    </row>
    <row r="56" spans="2:6" x14ac:dyDescent="0.2">
      <c r="B56" s="43"/>
      <c r="C56" s="55"/>
      <c r="D56" s="42"/>
      <c r="E56" s="42"/>
      <c r="F56" s="54"/>
    </row>
    <row r="57" spans="2:6" x14ac:dyDescent="0.2">
      <c r="C57" s="59" t="s">
        <v>45</v>
      </c>
      <c r="D57" s="47">
        <f>D25-D54</f>
        <v>0</v>
      </c>
      <c r="E57" s="47"/>
      <c r="F57" s="47">
        <f>F25-F54</f>
        <v>0</v>
      </c>
    </row>
    <row r="58" spans="2:6" x14ac:dyDescent="0.2">
      <c r="C58" s="33"/>
      <c r="D58" s="47"/>
      <c r="E58" s="47"/>
      <c r="F58" s="47"/>
    </row>
    <row r="59" spans="2:6" x14ac:dyDescent="0.2">
      <c r="C59" s="33"/>
      <c r="D59" s="47"/>
      <c r="E59" s="47"/>
      <c r="F59" s="47"/>
    </row>
    <row r="60" spans="2:6" x14ac:dyDescent="0.2">
      <c r="C60" s="33"/>
      <c r="D60" s="47"/>
      <c r="E60" s="47"/>
      <c r="F60" s="47"/>
    </row>
    <row r="61" spans="2:6" x14ac:dyDescent="0.2">
      <c r="C61" s="33"/>
      <c r="D61" s="47"/>
      <c r="E61" s="47"/>
      <c r="F61" s="47"/>
    </row>
    <row r="62" spans="2:6" x14ac:dyDescent="0.2">
      <c r="C62" s="33"/>
      <c r="D62" s="47"/>
      <c r="E62" s="47"/>
      <c r="F62" s="47"/>
    </row>
    <row r="63" spans="2:6" x14ac:dyDescent="0.2">
      <c r="C63" s="33"/>
      <c r="D63" s="47"/>
      <c r="E63" s="47"/>
      <c r="F63" s="47"/>
    </row>
    <row r="64" spans="2:6" x14ac:dyDescent="0.2">
      <c r="C64" s="33"/>
      <c r="D64" s="47"/>
      <c r="E64" s="47"/>
      <c r="F64" s="47"/>
    </row>
    <row r="65" spans="3:6" x14ac:dyDescent="0.2">
      <c r="C65" s="33"/>
      <c r="D65" s="47"/>
      <c r="E65" s="47"/>
      <c r="F65" s="47"/>
    </row>
    <row r="66" spans="3:6" x14ac:dyDescent="0.2">
      <c r="C66" s="33"/>
      <c r="D66" s="47"/>
      <c r="E66" s="47"/>
      <c r="F66" s="47"/>
    </row>
    <row r="67" spans="3:6" x14ac:dyDescent="0.2">
      <c r="C67" s="33"/>
      <c r="D67" s="47"/>
      <c r="E67" s="47"/>
      <c r="F67" s="47"/>
    </row>
    <row r="68" spans="3:6" x14ac:dyDescent="0.2">
      <c r="C68" s="33"/>
      <c r="D68" s="47"/>
      <c r="E68" s="47"/>
      <c r="F68" s="47"/>
    </row>
  </sheetData>
  <sheetProtection algorithmName="SHA-512" hashValue="5wgAhgLqI9kuUtNs0rGZq3zLxjS9w2vDobBwj0UyTnUK+aY2tY9oHN0uwW+HVc7oE2/R9eiAZBDG/06s/0kN4g==" saltValue="ogVD7MbKS7j+fpxkCk5KRQ==" spinCount="100000" sheet="1" objects="1" scenarios="1" formatColumns="0" formatRows="0"/>
  <mergeCells count="8">
    <mergeCell ref="B27:C27"/>
    <mergeCell ref="B3:F3"/>
    <mergeCell ref="B4:F4"/>
    <mergeCell ref="B5:F5"/>
    <mergeCell ref="B2:F2"/>
    <mergeCell ref="E6:F6"/>
    <mergeCell ref="B7:C7"/>
    <mergeCell ref="B8:F8"/>
  </mergeCells>
  <conditionalFormatting sqref="D22 D10:D15">
    <cfRule type="expression" dxfId="30" priority="7" stopIfTrue="1">
      <formula>IF($D$25&gt;0,$D$25,IF($D$25&lt;0,$D$25,IF($D$25=0,$D$25,0)))</formula>
    </cfRule>
  </conditionalFormatting>
  <conditionalFormatting sqref="D30:D36 D40:D43">
    <cfRule type="expression" dxfId="29" priority="8" stopIfTrue="1">
      <formula>IF($D$46&gt;0,$D$46,IF($D$46&lt;0,$D$46,IF($D$46=0,$D$46,0)))</formula>
    </cfRule>
  </conditionalFormatting>
  <conditionalFormatting sqref="D49:D51">
    <cfRule type="expression" dxfId="28" priority="9" stopIfTrue="1">
      <formula>IF($D$52&gt;0,$D$52,IF($D$52&lt;0,$D$52,IF($D$52=0,$D$52,0)))</formula>
    </cfRule>
  </conditionalFormatting>
  <conditionalFormatting sqref="F22 F10:F15">
    <cfRule type="expression" dxfId="27" priority="10" stopIfTrue="1">
      <formula>IF($F$25&gt;0,$F$25,IF($F$25&lt;0,$F$25,IF($F$25=0,$F$25,0)))</formula>
    </cfRule>
  </conditionalFormatting>
  <conditionalFormatting sqref="F30:F36 F40:F43">
    <cfRule type="expression" dxfId="26" priority="11" stopIfTrue="1">
      <formula>IF($F$46&gt;0,$F$46,IF($F$46&lt;0,$F$46,IF($F$46=0,$F$46,0)))</formula>
    </cfRule>
  </conditionalFormatting>
  <conditionalFormatting sqref="F49:F51">
    <cfRule type="expression" dxfId="25" priority="12" stopIfTrue="1">
      <formula>IF($F$52&gt;0,$F$52,IF($F$52&lt;0,$F$52,IF($F$52=0,$F$52,0)))</formula>
    </cfRule>
  </conditionalFormatting>
  <conditionalFormatting sqref="E57">
    <cfRule type="cellIs" dxfId="24" priority="13" stopIfTrue="1" operator="greaterThan">
      <formula>0</formula>
    </cfRule>
    <cfRule type="cellIs" priority="14" stopIfTrue="1" operator="lessThan">
      <formula>0</formula>
    </cfRule>
  </conditionalFormatting>
  <conditionalFormatting sqref="D57 F57">
    <cfRule type="cellIs" dxfId="23" priority="15" stopIfTrue="1" operator="greaterThan">
      <formula>0</formula>
    </cfRule>
    <cfRule type="cellIs" dxfId="22" priority="16" stopIfTrue="1" operator="lessThan">
      <formula>0</formula>
    </cfRule>
  </conditionalFormatting>
  <conditionalFormatting sqref="D20:D21">
    <cfRule type="expression" dxfId="21" priority="5" stopIfTrue="1">
      <formula>IF($D$25&gt;0,$D$25,IF($D$25&lt;0,$D$25,IF($D$25=0,$D$25,0)))</formula>
    </cfRule>
  </conditionalFormatting>
  <conditionalFormatting sqref="F20:F21">
    <cfRule type="expression" dxfId="20" priority="6" stopIfTrue="1">
      <formula>IF($F$25&gt;0,$F$25,IF($F$25&lt;0,$F$25,IF($F$25=0,$F$25,0)))</formula>
    </cfRule>
  </conditionalFormatting>
  <conditionalFormatting sqref="D19">
    <cfRule type="expression" dxfId="19" priority="1" stopIfTrue="1">
      <formula>IF($D$25&gt;0,$D$25,IF($D$25&lt;0,$D$25,IF($D$25=0,$D$25,0)))</formula>
    </cfRule>
  </conditionalFormatting>
  <conditionalFormatting sqref="F19">
    <cfRule type="expression" dxfId="18" priority="2" stopIfTrue="1">
      <formula>IF($F$25&gt;0,$F$25,IF($F$25&lt;0,$F$25,IF($F$25=0,$F$25,0)))</formula>
    </cfRule>
  </conditionalFormatting>
  <printOptions horizontalCentered="1"/>
  <pageMargins left="0.5" right="0.25" top="0.75" bottom="0.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B1:G51"/>
  <sheetViews>
    <sheetView view="pageBreakPreview" zoomScale="130" zoomScaleNormal="100" zoomScaleSheetLayoutView="130" workbookViewId="0">
      <selection activeCell="G53" sqref="G53"/>
    </sheetView>
  </sheetViews>
  <sheetFormatPr defaultColWidth="9.140625" defaultRowHeight="12.75" x14ac:dyDescent="0.2"/>
  <cols>
    <col min="1" max="1" width="3.7109375" style="34" customWidth="1"/>
    <col min="2" max="2" width="57.28515625" style="34" customWidth="1"/>
    <col min="3" max="5" width="17.5703125" style="34" customWidth="1"/>
    <col min="6" max="6" width="1.85546875" style="34" customWidth="1"/>
    <col min="7" max="7" width="17.5703125" style="34" customWidth="1"/>
    <col min="8" max="16384" width="9.140625" style="34"/>
  </cols>
  <sheetData>
    <row r="1" spans="2:7" ht="7.5" customHeight="1" x14ac:dyDescent="0.2">
      <c r="B1" s="63"/>
    </row>
    <row r="2" spans="2:7" ht="23.25" x14ac:dyDescent="0.2">
      <c r="B2" s="156" t="s">
        <v>27</v>
      </c>
      <c r="C2" s="156"/>
      <c r="D2" s="156"/>
      <c r="E2" s="156"/>
      <c r="F2" s="156"/>
      <c r="G2" s="156"/>
    </row>
    <row r="3" spans="2:7" ht="21" customHeight="1" x14ac:dyDescent="0.2">
      <c r="B3" s="152" t="str">
        <f>'Transmittal Form &amp; School Info'!E6</f>
        <v>Growing Up Green Charter School II</v>
      </c>
      <c r="C3" s="152"/>
      <c r="D3" s="152"/>
      <c r="E3" s="152"/>
      <c r="F3" s="152"/>
      <c r="G3" s="152"/>
    </row>
    <row r="4" spans="2:7" ht="21" customHeight="1" x14ac:dyDescent="0.2">
      <c r="B4" s="152" t="s">
        <v>46</v>
      </c>
      <c r="C4" s="152"/>
      <c r="D4" s="152"/>
      <c r="E4" s="152"/>
      <c r="F4" s="152"/>
      <c r="G4" s="152"/>
    </row>
    <row r="5" spans="2:7" ht="21" customHeight="1" x14ac:dyDescent="0.2">
      <c r="B5" s="152" t="s">
        <v>29</v>
      </c>
      <c r="C5" s="152"/>
      <c r="D5" s="152"/>
      <c r="E5" s="152"/>
      <c r="F5" s="152"/>
      <c r="G5" s="152"/>
    </row>
    <row r="6" spans="2:7" s="47" customFormat="1" ht="15.75" customHeight="1" thickBot="1" x14ac:dyDescent="0.25">
      <c r="B6" s="64"/>
      <c r="C6" s="65"/>
      <c r="D6" s="65"/>
      <c r="E6" s="66"/>
      <c r="F6" s="65"/>
      <c r="G6" s="65"/>
    </row>
    <row r="7" spans="2:7" s="47" customFormat="1" ht="15.75" customHeight="1" thickBot="1" x14ac:dyDescent="0.25">
      <c r="B7" s="64"/>
      <c r="C7" s="157" t="str">
        <f>'Transmittal Form &amp; School Info'!I22</f>
        <v>2018</v>
      </c>
      <c r="D7" s="158"/>
      <c r="E7" s="158"/>
      <c r="F7" s="67"/>
      <c r="G7" s="68" t="str">
        <f>'Transmittal Form &amp; School Info'!I23</f>
        <v>2017</v>
      </c>
    </row>
    <row r="8" spans="2:7" s="47" customFormat="1" ht="30" customHeight="1" thickBot="1" x14ac:dyDescent="0.25">
      <c r="B8" s="54"/>
      <c r="C8" s="69" t="s">
        <v>41</v>
      </c>
      <c r="D8" s="69" t="s">
        <v>47</v>
      </c>
      <c r="E8" s="69" t="s">
        <v>48</v>
      </c>
      <c r="F8" s="70"/>
      <c r="G8" s="69" t="s">
        <v>48</v>
      </c>
    </row>
    <row r="9" spans="2:7" s="47" customFormat="1" ht="15.75" customHeight="1" x14ac:dyDescent="0.2">
      <c r="B9" s="54"/>
      <c r="C9" s="70"/>
      <c r="D9" s="70"/>
      <c r="E9" s="70"/>
      <c r="F9" s="70"/>
      <c r="G9" s="70"/>
    </row>
    <row r="10" spans="2:7" s="47" customFormat="1" ht="15.75" customHeight="1" x14ac:dyDescent="0.2">
      <c r="B10" s="71" t="s">
        <v>141</v>
      </c>
      <c r="C10" s="159"/>
      <c r="D10" s="159"/>
      <c r="E10" s="159"/>
      <c r="F10" s="159"/>
      <c r="G10" s="159"/>
    </row>
    <row r="11" spans="2:7" s="47" customFormat="1" ht="15" x14ac:dyDescent="0.2">
      <c r="B11" s="79" t="s">
        <v>138</v>
      </c>
      <c r="C11" s="44">
        <v>3658644</v>
      </c>
      <c r="D11" s="44">
        <v>0</v>
      </c>
      <c r="E11" s="45">
        <f t="shared" ref="E11:E17" si="0">SUM(C11:D11)</f>
        <v>3658644</v>
      </c>
      <c r="F11" s="42"/>
      <c r="G11" s="44">
        <v>2653592</v>
      </c>
    </row>
    <row r="12" spans="2:7" s="47" customFormat="1" ht="15" x14ac:dyDescent="0.2">
      <c r="B12" s="79" t="s">
        <v>139</v>
      </c>
      <c r="C12" s="48">
        <v>704991</v>
      </c>
      <c r="D12" s="48">
        <v>0</v>
      </c>
      <c r="E12" s="42">
        <f t="shared" si="0"/>
        <v>704991</v>
      </c>
      <c r="F12" s="42"/>
      <c r="G12" s="48">
        <v>529937</v>
      </c>
    </row>
    <row r="13" spans="2:7" s="47" customFormat="1" ht="15" x14ac:dyDescent="0.2">
      <c r="B13" s="79" t="s">
        <v>140</v>
      </c>
      <c r="C13" s="48">
        <v>540000</v>
      </c>
      <c r="D13" s="48">
        <v>0</v>
      </c>
      <c r="E13" s="42">
        <f t="shared" si="0"/>
        <v>540000</v>
      </c>
      <c r="F13" s="42"/>
      <c r="G13" s="48">
        <v>360000</v>
      </c>
    </row>
    <row r="14" spans="2:7" s="47" customFormat="1" ht="15" x14ac:dyDescent="0.2">
      <c r="B14" s="80" t="s">
        <v>142</v>
      </c>
      <c r="C14" s="48">
        <v>387003</v>
      </c>
      <c r="D14" s="48">
        <v>0</v>
      </c>
      <c r="E14" s="42">
        <f t="shared" si="0"/>
        <v>387003</v>
      </c>
      <c r="F14" s="42"/>
      <c r="G14" s="48">
        <v>645842</v>
      </c>
    </row>
    <row r="15" spans="2:7" s="47" customFormat="1" ht="15" x14ac:dyDescent="0.2">
      <c r="B15" s="79" t="s">
        <v>143</v>
      </c>
      <c r="C15" s="48">
        <v>19382</v>
      </c>
      <c r="D15" s="48">
        <v>0</v>
      </c>
      <c r="E15" s="42">
        <f t="shared" si="0"/>
        <v>19382</v>
      </c>
      <c r="F15" s="42"/>
      <c r="G15" s="48">
        <v>228086</v>
      </c>
    </row>
    <row r="16" spans="2:7" s="47" customFormat="1" ht="15" x14ac:dyDescent="0.2">
      <c r="B16" s="79" t="s">
        <v>144</v>
      </c>
      <c r="C16" s="48">
        <v>331200</v>
      </c>
      <c r="D16" s="48">
        <v>0</v>
      </c>
      <c r="E16" s="42">
        <f t="shared" si="0"/>
        <v>331200</v>
      </c>
      <c r="F16" s="42"/>
      <c r="G16" s="48">
        <v>421550</v>
      </c>
    </row>
    <row r="17" spans="2:7" s="47" customFormat="1" ht="17.25" x14ac:dyDescent="0.2">
      <c r="B17" s="80" t="s">
        <v>50</v>
      </c>
      <c r="C17" s="49">
        <v>0</v>
      </c>
      <c r="D17" s="49">
        <v>0</v>
      </c>
      <c r="E17" s="50">
        <f t="shared" si="0"/>
        <v>0</v>
      </c>
      <c r="F17" s="42"/>
      <c r="G17" s="49">
        <v>0</v>
      </c>
    </row>
    <row r="18" spans="2:7" s="47" customFormat="1" ht="18.75" customHeight="1" x14ac:dyDescent="0.2">
      <c r="B18" s="72" t="str">
        <f>"TOTAL "&amp;B10</f>
        <v>TOTAL OPERATING REVENUE</v>
      </c>
      <c r="C18" s="42">
        <f>SUM(C11:C17)</f>
        <v>5641220</v>
      </c>
      <c r="D18" s="42">
        <f>SUM(D11:D17)</f>
        <v>0</v>
      </c>
      <c r="E18" s="42">
        <f>SUM(E11:E17)</f>
        <v>5641220</v>
      </c>
      <c r="F18" s="42"/>
      <c r="G18" s="42">
        <f>SUM(G11:G17)</f>
        <v>4839007</v>
      </c>
    </row>
    <row r="19" spans="2:7" s="47" customFormat="1" ht="15" customHeight="1" x14ac:dyDescent="0.2">
      <c r="B19" s="73"/>
      <c r="C19" s="73"/>
      <c r="D19" s="73"/>
      <c r="E19" s="73"/>
      <c r="F19" s="73"/>
      <c r="G19" s="73"/>
    </row>
    <row r="20" spans="2:7" s="47" customFormat="1" ht="15" x14ac:dyDescent="0.2">
      <c r="B20" s="71" t="s">
        <v>51</v>
      </c>
    </row>
    <row r="21" spans="2:7" s="47" customFormat="1" ht="15" x14ac:dyDescent="0.2">
      <c r="B21" s="78" t="s">
        <v>52</v>
      </c>
      <c r="C21" s="42"/>
      <c r="D21" s="42"/>
      <c r="E21" s="42"/>
      <c r="F21" s="42"/>
      <c r="G21" s="42"/>
    </row>
    <row r="22" spans="2:7" s="47" customFormat="1" ht="15" x14ac:dyDescent="0.2">
      <c r="B22" s="79" t="s">
        <v>53</v>
      </c>
      <c r="C22" s="44">
        <v>3160713</v>
      </c>
      <c r="D22" s="44">
        <v>0</v>
      </c>
      <c r="E22" s="45">
        <f>SUM(C22:D22)</f>
        <v>3160713</v>
      </c>
      <c r="F22" s="42"/>
      <c r="G22" s="44">
        <v>2469503</v>
      </c>
    </row>
    <row r="23" spans="2:7" s="47" customFormat="1" ht="15" x14ac:dyDescent="0.2">
      <c r="B23" s="79" t="s">
        <v>54</v>
      </c>
      <c r="C23" s="48">
        <v>1718685</v>
      </c>
      <c r="D23" s="48">
        <v>0</v>
      </c>
      <c r="E23" s="42">
        <f>SUM(C23:D23)</f>
        <v>1718685</v>
      </c>
      <c r="F23" s="42"/>
      <c r="G23" s="48">
        <v>1437859</v>
      </c>
    </row>
    <row r="24" spans="2:7" s="47" customFormat="1" ht="17.25" x14ac:dyDescent="0.2">
      <c r="B24" s="79" t="s">
        <v>55</v>
      </c>
      <c r="C24" s="56">
        <v>147840</v>
      </c>
      <c r="D24" s="56">
        <v>0</v>
      </c>
      <c r="E24" s="50">
        <f>SUM(C24:D24)</f>
        <v>147840</v>
      </c>
      <c r="F24" s="54"/>
      <c r="G24" s="56">
        <v>86912</v>
      </c>
    </row>
    <row r="25" spans="2:7" s="47" customFormat="1" ht="15" x14ac:dyDescent="0.2">
      <c r="B25" s="78" t="str">
        <f>"Total "&amp;B21</f>
        <v>Total Program Services</v>
      </c>
      <c r="C25" s="54">
        <f>SUM(C22:C24)</f>
        <v>5027238</v>
      </c>
      <c r="D25" s="54">
        <f>SUM(D22:D24)</f>
        <v>0</v>
      </c>
      <c r="E25" s="54">
        <f>SUM(E22:E24)</f>
        <v>5027238</v>
      </c>
      <c r="F25" s="54"/>
      <c r="G25" s="75">
        <f>SUM(G22:G24)</f>
        <v>3994274</v>
      </c>
    </row>
    <row r="26" spans="2:7" s="47" customFormat="1" ht="15" x14ac:dyDescent="0.2">
      <c r="B26" s="47" t="s">
        <v>56</v>
      </c>
      <c r="C26" s="48">
        <v>771754</v>
      </c>
      <c r="D26" s="48">
        <v>0</v>
      </c>
      <c r="E26" s="42">
        <f>SUM(C26:D26)</f>
        <v>771754</v>
      </c>
      <c r="F26" s="42"/>
      <c r="G26" s="48">
        <v>653691</v>
      </c>
    </row>
    <row r="27" spans="2:7" s="47" customFormat="1" ht="17.25" x14ac:dyDescent="0.2">
      <c r="B27" s="47" t="s">
        <v>57</v>
      </c>
      <c r="C27" s="49">
        <v>13292</v>
      </c>
      <c r="D27" s="49">
        <v>0</v>
      </c>
      <c r="E27" s="50">
        <f>SUM(C27:D27)</f>
        <v>13292</v>
      </c>
      <c r="F27" s="42"/>
      <c r="G27" s="49">
        <v>4282</v>
      </c>
    </row>
    <row r="28" spans="2:7" s="47" customFormat="1" ht="15" x14ac:dyDescent="0.2">
      <c r="B28" s="72" t="str">
        <f>"TOTAL "&amp;B20</f>
        <v>TOTAL EXPENSES</v>
      </c>
      <c r="C28" s="54">
        <f>SUM(C25:C27)</f>
        <v>5812284</v>
      </c>
      <c r="D28" s="54">
        <f>SUM(D25:D27)</f>
        <v>0</v>
      </c>
      <c r="E28" s="54">
        <f>SUM(E25:E27)</f>
        <v>5812284</v>
      </c>
      <c r="F28" s="54"/>
      <c r="G28" s="54">
        <f>SUM(G25:G27)</f>
        <v>4652247</v>
      </c>
    </row>
    <row r="29" spans="2:7" s="47" customFormat="1" ht="15" customHeight="1" x14ac:dyDescent="0.2">
      <c r="B29" s="73"/>
      <c r="C29" s="73"/>
      <c r="D29" s="73"/>
      <c r="E29" s="73"/>
      <c r="F29" s="73"/>
      <c r="G29" s="73"/>
    </row>
    <row r="30" spans="2:7" s="47" customFormat="1" ht="15" x14ac:dyDescent="0.2">
      <c r="B30" s="72" t="s">
        <v>152</v>
      </c>
      <c r="C30" s="54">
        <f>C18-C28</f>
        <v>-171064</v>
      </c>
      <c r="D30" s="54">
        <f>D18-D28</f>
        <v>0</v>
      </c>
      <c r="E30" s="54">
        <f>E18-E28</f>
        <v>-171064</v>
      </c>
      <c r="F30" s="54"/>
      <c r="G30" s="54">
        <f>G18-G28</f>
        <v>186760</v>
      </c>
    </row>
    <row r="31" spans="2:7" s="47" customFormat="1" ht="15" customHeight="1" x14ac:dyDescent="0.2">
      <c r="B31" s="73"/>
      <c r="C31" s="73"/>
      <c r="D31" s="73"/>
      <c r="E31" s="73"/>
      <c r="F31" s="73"/>
      <c r="G31" s="73"/>
    </row>
    <row r="32" spans="2:7" s="47" customFormat="1" ht="15" x14ac:dyDescent="0.2">
      <c r="B32" s="71" t="s">
        <v>58</v>
      </c>
      <c r="C32" s="42"/>
      <c r="D32" s="42"/>
      <c r="E32" s="42"/>
      <c r="F32" s="42"/>
      <c r="G32" s="42"/>
    </row>
    <row r="33" spans="2:7" s="47" customFormat="1" ht="15" x14ac:dyDescent="0.2">
      <c r="B33" s="80" t="s">
        <v>145</v>
      </c>
      <c r="C33" s="44">
        <v>93</v>
      </c>
      <c r="D33" s="44">
        <v>0</v>
      </c>
      <c r="E33" s="45">
        <f>SUM(C33:D33)</f>
        <v>93</v>
      </c>
      <c r="F33" s="42"/>
      <c r="G33" s="44">
        <v>233</v>
      </c>
    </row>
    <row r="34" spans="2:7" s="47" customFormat="1" ht="15" x14ac:dyDescent="0.2">
      <c r="B34" s="79" t="s">
        <v>146</v>
      </c>
      <c r="C34" s="48">
        <v>59350</v>
      </c>
      <c r="D34" s="48">
        <v>0</v>
      </c>
      <c r="E34" s="42">
        <f>SUM(C34:D34)</f>
        <v>59350</v>
      </c>
      <c r="F34" s="42"/>
      <c r="G34" s="48">
        <v>38042</v>
      </c>
    </row>
    <row r="35" spans="2:7" s="47" customFormat="1" ht="15" x14ac:dyDescent="0.2">
      <c r="B35" s="79" t="s">
        <v>147</v>
      </c>
      <c r="C35" s="48"/>
      <c r="D35" s="48">
        <v>0</v>
      </c>
      <c r="E35" s="42">
        <f>SUM(C35:D35)</f>
        <v>0</v>
      </c>
      <c r="F35" s="42"/>
      <c r="G35" s="48">
        <v>0</v>
      </c>
    </row>
    <row r="36" spans="2:7" s="47" customFormat="1" ht="15" x14ac:dyDescent="0.2">
      <c r="B36" s="79" t="s">
        <v>148</v>
      </c>
      <c r="C36" s="48">
        <v>0</v>
      </c>
      <c r="D36" s="48">
        <v>0</v>
      </c>
      <c r="E36" s="42">
        <f>SUM(C36:D36)</f>
        <v>0</v>
      </c>
      <c r="F36" s="42"/>
      <c r="G36" s="48">
        <v>0</v>
      </c>
    </row>
    <row r="37" spans="2:7" s="47" customFormat="1" ht="15" x14ac:dyDescent="0.2">
      <c r="B37" s="80" t="s">
        <v>149</v>
      </c>
      <c r="C37" s="48">
        <v>0</v>
      </c>
      <c r="D37" s="48">
        <v>0</v>
      </c>
      <c r="E37" s="42">
        <f>SUM(C37:D37)</f>
        <v>0</v>
      </c>
      <c r="F37" s="42"/>
      <c r="G37" s="48">
        <v>0</v>
      </c>
    </row>
    <row r="38" spans="2:7" s="47" customFormat="1" ht="17.25" x14ac:dyDescent="0.2">
      <c r="B38" s="80" t="s">
        <v>150</v>
      </c>
      <c r="C38" s="49">
        <v>0</v>
      </c>
      <c r="D38" s="49">
        <v>0</v>
      </c>
      <c r="E38" s="50">
        <f t="shared" ref="E38" si="1">SUM(C38:D38)</f>
        <v>0</v>
      </c>
      <c r="F38" s="42"/>
      <c r="G38" s="49">
        <v>0</v>
      </c>
    </row>
    <row r="39" spans="2:7" s="47" customFormat="1" ht="15" x14ac:dyDescent="0.2">
      <c r="B39" s="72" t="str">
        <f>"TOTAL "&amp;B32</f>
        <v>TOTAL SUPPORT AND OTHER REVENUE</v>
      </c>
      <c r="C39" s="42">
        <f>SUM(C33:C38)</f>
        <v>59443</v>
      </c>
      <c r="D39" s="42">
        <f>SUM(D33:D38)</f>
        <v>0</v>
      </c>
      <c r="E39" s="42">
        <f>SUM(E33:E38)</f>
        <v>59443</v>
      </c>
      <c r="F39" s="42"/>
      <c r="G39" s="42">
        <f>SUM(G33:G38)</f>
        <v>38275</v>
      </c>
    </row>
    <row r="40" spans="2:7" s="47" customFormat="1" ht="15" x14ac:dyDescent="0.2">
      <c r="B40" s="72"/>
      <c r="C40" s="42"/>
      <c r="D40" s="42"/>
      <c r="E40" s="42"/>
      <c r="F40" s="42"/>
      <c r="G40" s="42"/>
    </row>
    <row r="41" spans="2:7" s="47" customFormat="1" ht="15" customHeight="1" x14ac:dyDescent="0.2">
      <c r="B41" s="41" t="s">
        <v>151</v>
      </c>
      <c r="C41" s="44">
        <v>0</v>
      </c>
      <c r="D41" s="44">
        <v>0</v>
      </c>
      <c r="E41" s="45">
        <f>SUM(C41:D41)</f>
        <v>0</v>
      </c>
      <c r="F41" s="42"/>
      <c r="G41" s="44">
        <v>0</v>
      </c>
    </row>
    <row r="42" spans="2:7" s="47" customFormat="1" ht="15" customHeight="1" x14ac:dyDescent="0.2">
      <c r="B42" s="41"/>
      <c r="C42" s="42"/>
      <c r="D42" s="42"/>
      <c r="E42" s="42"/>
      <c r="F42" s="42"/>
      <c r="G42" s="42"/>
    </row>
    <row r="43" spans="2:7" s="47" customFormat="1" ht="15" x14ac:dyDescent="0.2">
      <c r="B43" s="72" t="s">
        <v>59</v>
      </c>
      <c r="C43" s="42">
        <f>C30+C39+C41</f>
        <v>-111621</v>
      </c>
      <c r="D43" s="42">
        <f>D30+D39+D41</f>
        <v>0</v>
      </c>
      <c r="E43" s="42">
        <f t="shared" ref="E43:G43" si="2">E30+E39+E41</f>
        <v>-111621</v>
      </c>
      <c r="F43" s="42"/>
      <c r="G43" s="42">
        <f t="shared" si="2"/>
        <v>225035</v>
      </c>
    </row>
    <row r="44" spans="2:7" s="47" customFormat="1" ht="15" customHeight="1" x14ac:dyDescent="0.2">
      <c r="B44" s="73"/>
      <c r="C44" s="73"/>
      <c r="D44" s="73"/>
      <c r="E44" s="73"/>
      <c r="F44" s="73"/>
      <c r="G44" s="73"/>
    </row>
    <row r="45" spans="2:7" s="47" customFormat="1" ht="15" x14ac:dyDescent="0.2">
      <c r="B45" s="71" t="s">
        <v>154</v>
      </c>
      <c r="C45" s="44">
        <v>225035</v>
      </c>
      <c r="D45" s="44">
        <v>0</v>
      </c>
      <c r="E45" s="45">
        <f>SUM(C45:D45)</f>
        <v>225035</v>
      </c>
      <c r="F45" s="42"/>
      <c r="G45" s="44">
        <v>0</v>
      </c>
    </row>
    <row r="46" spans="2:7" s="47" customFormat="1" ht="17.25" x14ac:dyDescent="0.2">
      <c r="B46" s="71" t="s">
        <v>60</v>
      </c>
      <c r="C46" s="56">
        <v>0</v>
      </c>
      <c r="D46" s="56">
        <v>0</v>
      </c>
      <c r="E46" s="50">
        <f>SUM(C46:D46)</f>
        <v>0</v>
      </c>
      <c r="F46" s="54"/>
      <c r="G46" s="56">
        <v>0</v>
      </c>
    </row>
    <row r="47" spans="2:7" s="47" customFormat="1" ht="15" customHeight="1" x14ac:dyDescent="0.2">
      <c r="B47" s="73"/>
      <c r="C47" s="73"/>
      <c r="D47" s="73"/>
      <c r="E47" s="73"/>
      <c r="F47" s="73"/>
      <c r="G47" s="73"/>
    </row>
    <row r="48" spans="2:7" s="47" customFormat="1" ht="15.75" thickBot="1" x14ac:dyDescent="0.25">
      <c r="B48" s="72" t="s">
        <v>153</v>
      </c>
      <c r="C48" s="76">
        <f>C43+C45+C46</f>
        <v>113414</v>
      </c>
      <c r="D48" s="76">
        <f>D43+D45+D46</f>
        <v>0</v>
      </c>
      <c r="E48" s="76">
        <f>E43+E45+E46</f>
        <v>113414</v>
      </c>
      <c r="F48" s="77"/>
      <c r="G48" s="76">
        <f>G43+G45+G46</f>
        <v>225035</v>
      </c>
    </row>
    <row r="49" spans="4:7" s="47" customFormat="1" ht="15.75" thickTop="1" x14ac:dyDescent="0.2"/>
    <row r="51" spans="4:7" ht="15" x14ac:dyDescent="0.2">
      <c r="D51" s="59" t="s">
        <v>45</v>
      </c>
      <c r="E51" s="47">
        <f>E48-'Financial Position'!D52</f>
        <v>0</v>
      </c>
      <c r="F51" s="47"/>
      <c r="G51" s="47">
        <f>G48-'Financial Position'!F52</f>
        <v>0</v>
      </c>
    </row>
  </sheetData>
  <sheetProtection algorithmName="SHA-512" hashValue="E00FKsG8mshV5OqPGIoVo3TMhcE8i4BfnwfbwB0hTKFBOECba6fcPjthFO+CS+nTm0zAf2LabmnGJ2D0os9Ltw==" saltValue="PAF6GHmQuk3OrthnGFbVcw==" spinCount="100000" sheet="1" objects="1" scenarios="1" formatColumns="0" formatRows="0"/>
  <mergeCells count="6">
    <mergeCell ref="B2:G2"/>
    <mergeCell ref="C7:E7"/>
    <mergeCell ref="C10:G10"/>
    <mergeCell ref="B3:G3"/>
    <mergeCell ref="B4:G4"/>
    <mergeCell ref="B5:G5"/>
  </mergeCells>
  <conditionalFormatting sqref="C11:D17">
    <cfRule type="expression" dxfId="17" priority="11" stopIfTrue="1">
      <formula>IF(C$18&gt;0,C$18,IF(C$18&lt;0,C$18,IF(C$18=0,C$18,0)))</formula>
    </cfRule>
  </conditionalFormatting>
  <conditionalFormatting sqref="C22:D24 C26:D27 G22:G24 G26:G27">
    <cfRule type="expression" dxfId="16" priority="12" stopIfTrue="1">
      <formula>IF(C$28&gt;0,C$28,IF(C$28&lt;0,C$28,IF(C$28=0,C$28,0)))</formula>
    </cfRule>
  </conditionalFormatting>
  <conditionalFormatting sqref="C46:D46 G46">
    <cfRule type="expression" dxfId="15" priority="14" stopIfTrue="1">
      <formula>IF(C$48&gt;0,C$48,IF(C$48&lt;0,C$48,IF(C$48=0,C$48,0)))</formula>
    </cfRule>
  </conditionalFormatting>
  <conditionalFormatting sqref="G11:G17">
    <cfRule type="expression" dxfId="14" priority="9" stopIfTrue="1">
      <formula>IF(G$18&gt;0,G$18,IF(G$18&lt;0,G$18,IF(G$18=0,G$18,0)))</formula>
    </cfRule>
  </conditionalFormatting>
  <conditionalFormatting sqref="C33:D38 G33:G38">
    <cfRule type="expression" dxfId="13" priority="25" stopIfTrue="1">
      <formula>IF(C$39&gt;0,C$39,IF(C$39&lt;0,C$39,IF(C$39=0,C$39,0)))</formula>
    </cfRule>
  </conditionalFormatting>
  <conditionalFormatting sqref="C41:D41 G41">
    <cfRule type="expression" dxfId="12" priority="8" stopIfTrue="1">
      <formula>IF(C$39&gt;0,C$39,IF(C$39&lt;0,C$39,IF(C$39=0,C$39,0)))</formula>
    </cfRule>
  </conditionalFormatting>
  <conditionalFormatting sqref="C45:D45 G45">
    <cfRule type="expression" dxfId="11" priority="7" stopIfTrue="1">
      <formula>IF(C$39&gt;0,C$39,IF(C$39&lt;0,C$39,IF(C$39=0,C$39,0)))</formula>
    </cfRule>
  </conditionalFormatting>
  <conditionalFormatting sqref="F51">
    <cfRule type="cellIs" dxfId="10" priority="1" stopIfTrue="1" operator="greaterThan">
      <formula>0</formula>
    </cfRule>
    <cfRule type="cellIs" priority="2" stopIfTrue="1" operator="lessThan">
      <formula>0</formula>
    </cfRule>
  </conditionalFormatting>
  <conditionalFormatting sqref="E51 G51">
    <cfRule type="cellIs" dxfId="9" priority="3" stopIfTrue="1" operator="greaterThan">
      <formula>0</formula>
    </cfRule>
    <cfRule type="cellIs" dxfId="8" priority="4" stopIfTrue="1" operator="lessThan">
      <formula>0</formula>
    </cfRule>
  </conditionalFormatting>
  <printOptions horizontalCentered="1"/>
  <pageMargins left="0.5" right="0.25" top="0.75" bottom="0.5" header="0.5" footer="0.5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B1:F43"/>
  <sheetViews>
    <sheetView view="pageBreakPreview" zoomScale="130" zoomScaleNormal="100" zoomScaleSheetLayoutView="130" workbookViewId="0">
      <selection activeCell="E44" sqref="E44"/>
    </sheetView>
  </sheetViews>
  <sheetFormatPr defaultColWidth="9.140625" defaultRowHeight="12.75" x14ac:dyDescent="0.2"/>
  <cols>
    <col min="1" max="1" width="3.7109375" style="1" customWidth="1"/>
    <col min="2" max="2" width="68.28515625" style="1" customWidth="1"/>
    <col min="3" max="3" width="25.7109375" style="81" customWidth="1"/>
    <col min="4" max="4" width="1.85546875" style="81" customWidth="1"/>
    <col min="5" max="5" width="25.7109375" style="1" customWidth="1"/>
    <col min="6" max="16384" width="9.140625" style="1"/>
  </cols>
  <sheetData>
    <row r="1" spans="2:6" ht="7.5" customHeight="1" x14ac:dyDescent="0.2"/>
    <row r="2" spans="2:6" ht="23.25" x14ac:dyDescent="0.35">
      <c r="B2" s="161" t="s">
        <v>27</v>
      </c>
      <c r="C2" s="161"/>
      <c r="D2" s="161"/>
      <c r="E2" s="161"/>
    </row>
    <row r="3" spans="2:6" ht="21" x14ac:dyDescent="0.35">
      <c r="B3" s="162" t="str">
        <f>'Transmittal Form &amp; School Info'!E6</f>
        <v>Growing Up Green Charter School II</v>
      </c>
      <c r="C3" s="162"/>
      <c r="D3" s="162"/>
      <c r="E3" s="162"/>
    </row>
    <row r="4" spans="2:6" ht="21" x14ac:dyDescent="0.35">
      <c r="B4" s="162" t="s">
        <v>61</v>
      </c>
      <c r="C4" s="162"/>
      <c r="D4" s="162"/>
      <c r="E4" s="162"/>
    </row>
    <row r="5" spans="2:6" ht="21" x14ac:dyDescent="0.35">
      <c r="B5" s="82"/>
      <c r="C5" s="163" t="s">
        <v>29</v>
      </c>
      <c r="D5" s="163"/>
      <c r="E5" s="163"/>
    </row>
    <row r="6" spans="2:6" ht="15" customHeight="1" thickBot="1" x14ac:dyDescent="0.35">
      <c r="B6" s="83"/>
      <c r="C6" s="31"/>
      <c r="D6" s="62"/>
      <c r="E6" s="61"/>
      <c r="F6" s="32"/>
    </row>
    <row r="7" spans="2:6" ht="15" customHeight="1" thickBot="1" x14ac:dyDescent="0.35">
      <c r="B7" s="83"/>
      <c r="C7" s="84" t="str">
        <f>'Transmittal Form &amp; School Info'!I22</f>
        <v>2018</v>
      </c>
      <c r="D7" s="85"/>
      <c r="E7" s="84" t="str">
        <f>'Transmittal Form &amp; School Info'!I23</f>
        <v>2017</v>
      </c>
    </row>
    <row r="8" spans="2:6" ht="15" customHeight="1" x14ac:dyDescent="0.3">
      <c r="B8" s="83"/>
      <c r="C8" s="86"/>
      <c r="D8" s="85"/>
      <c r="E8" s="86"/>
    </row>
    <row r="9" spans="2:6" ht="15" x14ac:dyDescent="0.25">
      <c r="B9" s="87" t="s">
        <v>62</v>
      </c>
      <c r="C9" s="88"/>
      <c r="D9" s="88"/>
      <c r="E9" s="89"/>
    </row>
    <row r="10" spans="2:6" ht="15" x14ac:dyDescent="0.2">
      <c r="B10" s="98" t="s">
        <v>63</v>
      </c>
      <c r="C10" s="44">
        <v>-111621</v>
      </c>
      <c r="D10" s="45"/>
      <c r="E10" s="44">
        <v>225035</v>
      </c>
    </row>
    <row r="11" spans="2:6" ht="15" x14ac:dyDescent="0.25">
      <c r="B11" s="98" t="s">
        <v>64</v>
      </c>
      <c r="C11" s="96">
        <v>0</v>
      </c>
      <c r="D11" s="90"/>
      <c r="E11" s="96">
        <v>0</v>
      </c>
    </row>
    <row r="12" spans="2:6" ht="15" x14ac:dyDescent="0.25">
      <c r="B12" s="98" t="s">
        <v>65</v>
      </c>
      <c r="C12" s="96">
        <v>0</v>
      </c>
      <c r="D12" s="90"/>
      <c r="E12" s="96">
        <v>0</v>
      </c>
    </row>
    <row r="13" spans="2:6" ht="15" x14ac:dyDescent="0.25">
      <c r="B13" s="98" t="s">
        <v>66</v>
      </c>
      <c r="C13" s="96">
        <v>0</v>
      </c>
      <c r="D13" s="90"/>
      <c r="E13" s="96">
        <v>0</v>
      </c>
    </row>
    <row r="14" spans="2:6" ht="15" x14ac:dyDescent="0.25">
      <c r="B14" s="98" t="s">
        <v>67</v>
      </c>
      <c r="C14" s="96">
        <v>72239</v>
      </c>
      <c r="D14" s="90"/>
      <c r="E14" s="96">
        <v>48559</v>
      </c>
    </row>
    <row r="15" spans="2:6" ht="15" x14ac:dyDescent="0.25">
      <c r="B15" s="98" t="s">
        <v>68</v>
      </c>
      <c r="C15" s="96">
        <v>33822</v>
      </c>
      <c r="D15" s="90"/>
      <c r="E15" s="96">
        <v>-172930</v>
      </c>
    </row>
    <row r="16" spans="2:6" ht="15" x14ac:dyDescent="0.25">
      <c r="B16" s="98" t="s">
        <v>69</v>
      </c>
      <c r="C16" s="96">
        <v>0</v>
      </c>
      <c r="D16" s="90"/>
      <c r="E16" s="96">
        <v>0</v>
      </c>
    </row>
    <row r="17" spans="2:5" ht="15" x14ac:dyDescent="0.2">
      <c r="B17" s="98" t="s">
        <v>70</v>
      </c>
      <c r="C17" s="48">
        <v>0</v>
      </c>
      <c r="D17" s="42"/>
      <c r="E17" s="48">
        <v>0</v>
      </c>
    </row>
    <row r="18" spans="2:5" ht="15" x14ac:dyDescent="0.2">
      <c r="B18" s="98" t="s">
        <v>34</v>
      </c>
      <c r="C18" s="48">
        <v>-80400</v>
      </c>
      <c r="D18" s="42"/>
      <c r="E18" s="48">
        <v>-61514</v>
      </c>
    </row>
    <row r="19" spans="2:5" ht="15" x14ac:dyDescent="0.2">
      <c r="B19" s="98" t="s">
        <v>71</v>
      </c>
      <c r="C19" s="48">
        <v>-23537</v>
      </c>
      <c r="D19" s="42"/>
      <c r="E19" s="48">
        <v>110355</v>
      </c>
    </row>
    <row r="20" spans="2:5" ht="15" x14ac:dyDescent="0.2">
      <c r="B20" s="98" t="s">
        <v>72</v>
      </c>
      <c r="C20" s="48">
        <v>0</v>
      </c>
      <c r="D20" s="42"/>
      <c r="E20" s="48">
        <v>0</v>
      </c>
    </row>
    <row r="21" spans="2:5" ht="15" x14ac:dyDescent="0.2">
      <c r="B21" s="98" t="s">
        <v>73</v>
      </c>
      <c r="C21" s="48">
        <v>71338</v>
      </c>
      <c r="D21" s="42"/>
      <c r="E21" s="48">
        <v>239948</v>
      </c>
    </row>
    <row r="22" spans="2:5" ht="15" x14ac:dyDescent="0.2">
      <c r="B22" s="98" t="s">
        <v>74</v>
      </c>
      <c r="C22" s="48">
        <v>0</v>
      </c>
      <c r="D22" s="42"/>
      <c r="E22" s="48">
        <v>0</v>
      </c>
    </row>
    <row r="23" spans="2:5" ht="15" x14ac:dyDescent="0.2">
      <c r="B23" s="98" t="s">
        <v>75</v>
      </c>
      <c r="C23" s="48">
        <v>161562</v>
      </c>
      <c r="D23" s="42"/>
      <c r="E23" s="48">
        <v>369423</v>
      </c>
    </row>
    <row r="24" spans="2:5" ht="15" x14ac:dyDescent="0.2">
      <c r="B24" s="98" t="s">
        <v>76</v>
      </c>
      <c r="C24" s="48">
        <v>-24783</v>
      </c>
      <c r="D24" s="42"/>
      <c r="E24" s="48">
        <v>29178</v>
      </c>
    </row>
    <row r="25" spans="2:5" ht="15" x14ac:dyDescent="0.2">
      <c r="B25" s="98" t="s">
        <v>77</v>
      </c>
      <c r="C25" s="48">
        <v>0</v>
      </c>
      <c r="D25" s="42"/>
      <c r="E25" s="48">
        <v>0</v>
      </c>
    </row>
    <row r="26" spans="2:5" ht="15" x14ac:dyDescent="0.2">
      <c r="B26" s="99" t="s">
        <v>133</v>
      </c>
      <c r="C26" s="48">
        <v>491100</v>
      </c>
      <c r="D26" s="42"/>
      <c r="E26" s="48">
        <v>671100</v>
      </c>
    </row>
    <row r="27" spans="2:5" ht="15.75" thickBot="1" x14ac:dyDescent="0.25">
      <c r="B27" s="99" t="s">
        <v>940</v>
      </c>
      <c r="C27" s="97">
        <v>-118690</v>
      </c>
      <c r="D27" s="54"/>
      <c r="E27" s="97">
        <v>-74780</v>
      </c>
    </row>
    <row r="28" spans="2:5" ht="15" x14ac:dyDescent="0.2">
      <c r="B28" s="87" t="s">
        <v>78</v>
      </c>
      <c r="C28" s="91">
        <f>SUM(C10:C27)</f>
        <v>471030</v>
      </c>
      <c r="D28" s="91"/>
      <c r="E28" s="91">
        <f>SUM(E10:E27)</f>
        <v>1384374</v>
      </c>
    </row>
    <row r="29" spans="2:5" ht="8.25" customHeight="1" x14ac:dyDescent="0.2">
      <c r="B29" s="92"/>
      <c r="C29" s="45"/>
      <c r="D29" s="45"/>
      <c r="E29" s="45"/>
    </row>
    <row r="30" spans="2:5" ht="15" x14ac:dyDescent="0.2">
      <c r="B30" s="87" t="s">
        <v>79</v>
      </c>
      <c r="C30" s="45" t="s">
        <v>80</v>
      </c>
      <c r="D30" s="45"/>
      <c r="E30" s="45" t="s">
        <v>80</v>
      </c>
    </row>
    <row r="31" spans="2:5" ht="15" x14ac:dyDescent="0.2">
      <c r="B31" s="98" t="s">
        <v>81</v>
      </c>
      <c r="C31" s="74">
        <v>-582649</v>
      </c>
      <c r="D31" s="54"/>
      <c r="E31" s="74">
        <v>-984396</v>
      </c>
    </row>
    <row r="32" spans="2:5" ht="15.75" thickBot="1" x14ac:dyDescent="0.25">
      <c r="B32" s="98" t="s">
        <v>49</v>
      </c>
      <c r="C32" s="97">
        <v>0</v>
      </c>
      <c r="D32" s="54"/>
      <c r="E32" s="97">
        <v>0</v>
      </c>
    </row>
    <row r="33" spans="2:5" ht="15" x14ac:dyDescent="0.2">
      <c r="B33" s="87" t="s">
        <v>82</v>
      </c>
      <c r="C33" s="45">
        <f>SUM(C31:C32)</f>
        <v>-582649</v>
      </c>
      <c r="D33" s="45"/>
      <c r="E33" s="45">
        <f>SUM(E31:E32)</f>
        <v>-984396</v>
      </c>
    </row>
    <row r="34" spans="2:5" ht="8.25" customHeight="1" x14ac:dyDescent="0.2">
      <c r="B34" s="92"/>
      <c r="C34" s="45"/>
      <c r="D34" s="45"/>
      <c r="E34" s="45"/>
    </row>
    <row r="35" spans="2:5" ht="15" x14ac:dyDescent="0.2">
      <c r="B35" s="87" t="s">
        <v>83</v>
      </c>
      <c r="C35" s="45" t="s">
        <v>80</v>
      </c>
      <c r="D35" s="45"/>
      <c r="E35" s="45" t="s">
        <v>80</v>
      </c>
    </row>
    <row r="36" spans="2:5" ht="15" x14ac:dyDescent="0.2">
      <c r="B36" s="98" t="s">
        <v>84</v>
      </c>
      <c r="C36" s="74">
        <v>-284490</v>
      </c>
      <c r="D36" s="54"/>
      <c r="E36" s="74">
        <v>284490</v>
      </c>
    </row>
    <row r="37" spans="2:5" ht="15.75" thickBot="1" x14ac:dyDescent="0.25">
      <c r="B37" s="98" t="s">
        <v>49</v>
      </c>
      <c r="C37" s="97">
        <v>-25073</v>
      </c>
      <c r="D37" s="54"/>
      <c r="E37" s="97">
        <v>-25020</v>
      </c>
    </row>
    <row r="38" spans="2:5" ht="15.75" thickBot="1" x14ac:dyDescent="0.25">
      <c r="B38" s="87" t="s">
        <v>85</v>
      </c>
      <c r="C38" s="93">
        <f>SUM(C36:C37)</f>
        <v>-309563</v>
      </c>
      <c r="D38" s="77"/>
      <c r="E38" s="93">
        <f>SUM(E36:E37)</f>
        <v>259470</v>
      </c>
    </row>
    <row r="39" spans="2:5" ht="8.25" customHeight="1" x14ac:dyDescent="0.2">
      <c r="B39" s="92"/>
      <c r="C39" s="77"/>
      <c r="D39" s="77"/>
      <c r="E39" s="77"/>
    </row>
    <row r="40" spans="2:5" ht="15" x14ac:dyDescent="0.2">
      <c r="B40" s="87" t="s">
        <v>86</v>
      </c>
      <c r="C40" s="45">
        <f>C28+C33+C38</f>
        <v>-421182</v>
      </c>
      <c r="D40" s="45"/>
      <c r="E40" s="45">
        <f>E28+E33+E38</f>
        <v>659448</v>
      </c>
    </row>
    <row r="41" spans="2:5" ht="15.75" thickBot="1" x14ac:dyDescent="0.25">
      <c r="B41" s="98" t="s">
        <v>87</v>
      </c>
      <c r="C41" s="97">
        <v>659448</v>
      </c>
      <c r="D41" s="54"/>
      <c r="E41" s="97">
        <v>0</v>
      </c>
    </row>
    <row r="42" spans="2:5" ht="15.75" thickBot="1" x14ac:dyDescent="0.25">
      <c r="B42" s="87" t="s">
        <v>88</v>
      </c>
      <c r="C42" s="76">
        <f>C40+C41</f>
        <v>238266</v>
      </c>
      <c r="D42" s="77"/>
      <c r="E42" s="76">
        <f>E40+E41</f>
        <v>659448</v>
      </c>
    </row>
    <row r="43" spans="2:5" ht="15.75" thickTop="1" x14ac:dyDescent="0.2">
      <c r="B43" s="160"/>
      <c r="C43" s="160"/>
      <c r="D43" s="94"/>
      <c r="E43" s="95"/>
    </row>
  </sheetData>
  <sheetProtection algorithmName="SHA-512" hashValue="AFy+lF4IwRtb55teOUI4GPJhDClSbaaT5NVo4K04OZOkr9cqWvMAnbT3pGV7dAqaITXzgh5nRYSxduXa+X5gOw==" saltValue="cnqXnQ1zEjIe7zNr4O0RdQ==" spinCount="100000" sheet="1" objects="1" scenarios="1" formatColumns="0" formatRows="0"/>
  <mergeCells count="5">
    <mergeCell ref="B43:C43"/>
    <mergeCell ref="B2:E2"/>
    <mergeCell ref="B3:E3"/>
    <mergeCell ref="B4:E4"/>
    <mergeCell ref="C5:E5"/>
  </mergeCells>
  <conditionalFormatting sqref="C31:C32 C36:C37 C41 E31:E32 E36:E37 E41">
    <cfRule type="expression" dxfId="7" priority="1" stopIfTrue="1">
      <formula>IF(C$42&gt;0,C$42,IF(C$42&lt;0,C$42,IF(C$42=0,C$42,0)))</formula>
    </cfRule>
  </conditionalFormatting>
  <conditionalFormatting sqref="C10:C27 E10:E27">
    <cfRule type="expression" dxfId="6" priority="2" stopIfTrue="1">
      <formula>IF(C$28&gt;0,C$28,IF(C$28&lt;0,C$28,IF(C$28=0,C$28,0)))</formula>
    </cfRule>
  </conditionalFormatting>
  <conditionalFormatting sqref="B26">
    <cfRule type="expression" dxfId="5" priority="3" stopIfTrue="1">
      <formula>IF(C$26&gt;0,C$26,IF(C$26&lt;0,C$26,IF(C$26=0,C$26,0)))</formula>
    </cfRule>
    <cfRule type="expression" dxfId="4" priority="4" stopIfTrue="1">
      <formula>IF(E$26&gt;0,E$26,IF(E$26&lt;0,E$26,IF(E$26=0,E$26,0)))</formula>
    </cfRule>
  </conditionalFormatting>
  <conditionalFormatting sqref="B27">
    <cfRule type="expression" dxfId="3" priority="5" stopIfTrue="1">
      <formula>IF(C$27&gt;0,C$27,IF(C$27&lt;0,C$27,IF(C$27=0,C$27,0)))</formula>
    </cfRule>
    <cfRule type="expression" dxfId="2" priority="6" stopIfTrue="1">
      <formula>IF(E$27&gt;0,E$27,IF(E$27&lt;0,E$27,IF(E$27=0,E$27,0)))</formula>
    </cfRule>
  </conditionalFormatting>
  <printOptions horizontalCentered="1"/>
  <pageMargins left="0.5" right="0.25" top="0.75" bottom="0.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</sheetPr>
  <dimension ref="B1:Q36"/>
  <sheetViews>
    <sheetView view="pageBreakPreview" zoomScale="85" zoomScaleNormal="100" workbookViewId="0">
      <selection activeCell="F34" sqref="F34"/>
    </sheetView>
  </sheetViews>
  <sheetFormatPr defaultColWidth="9.140625" defaultRowHeight="12.75" x14ac:dyDescent="0.2"/>
  <cols>
    <col min="1" max="1" width="3.7109375" style="3" customWidth="1"/>
    <col min="2" max="2" width="2.5703125" style="3" customWidth="1"/>
    <col min="3" max="3" width="32.85546875" style="3" customWidth="1"/>
    <col min="4" max="4" width="14.28515625" style="3" customWidth="1"/>
    <col min="5" max="5" width="2.7109375" style="3" customWidth="1"/>
    <col min="6" max="8" width="14.7109375" style="3" customWidth="1"/>
    <col min="9" max="9" width="15.7109375" style="3" customWidth="1"/>
    <col min="10" max="10" width="1.85546875" style="3" customWidth="1"/>
    <col min="11" max="13" width="15.7109375" style="3" customWidth="1"/>
    <col min="14" max="14" width="1.7109375" style="3" customWidth="1"/>
    <col min="15" max="15" width="15.7109375" style="3" customWidth="1"/>
    <col min="16" max="16" width="1.85546875" style="3" customWidth="1"/>
    <col min="17" max="17" width="15.7109375" style="3" customWidth="1"/>
    <col min="18" max="16384" width="9.140625" style="3"/>
  </cols>
  <sheetData>
    <row r="1" spans="2:17" ht="8.25" customHeight="1" x14ac:dyDescent="0.2"/>
    <row r="2" spans="2:17" ht="23.25" x14ac:dyDescent="0.2">
      <c r="B2" s="107"/>
      <c r="C2" s="165" t="s">
        <v>27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2:17" ht="21" x14ac:dyDescent="0.2">
      <c r="B3" s="152" t="str">
        <f>'Transmittal Form &amp; School Info'!E6</f>
        <v>Growing Up Green Charter School II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2:17" ht="21" x14ac:dyDescent="0.2">
      <c r="B4" s="152" t="s">
        <v>89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2:17" ht="21" x14ac:dyDescent="0.2"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 spans="2:17" x14ac:dyDescent="0.2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2:17" ht="15.75" thickBot="1" x14ac:dyDescent="0.25">
      <c r="B7" s="108"/>
      <c r="C7" s="108"/>
      <c r="D7" s="108"/>
      <c r="E7" s="108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</row>
    <row r="8" spans="2:17" ht="15.75" thickBot="1" x14ac:dyDescent="0.25">
      <c r="B8" s="108"/>
      <c r="C8" s="108"/>
      <c r="D8" s="108"/>
      <c r="E8" s="108"/>
      <c r="F8" s="168" t="str">
        <f>'Transmittal Form &amp; School Info'!I22</f>
        <v>2018</v>
      </c>
      <c r="G8" s="169"/>
      <c r="H8" s="169"/>
      <c r="I8" s="169"/>
      <c r="J8" s="169"/>
      <c r="K8" s="169"/>
      <c r="L8" s="169"/>
      <c r="M8" s="169"/>
      <c r="N8" s="169"/>
      <c r="O8" s="169"/>
      <c r="P8" s="36"/>
      <c r="Q8" s="109" t="str">
        <f>'Transmittal Form &amp; School Info'!I23</f>
        <v>2017</v>
      </c>
    </row>
    <row r="9" spans="2:17" ht="15.75" customHeight="1" thickBot="1" x14ac:dyDescent="0.25">
      <c r="B9" s="95"/>
      <c r="C9" s="95"/>
      <c r="D9" s="95"/>
      <c r="E9" s="95"/>
      <c r="F9" s="164" t="s">
        <v>52</v>
      </c>
      <c r="G9" s="164"/>
      <c r="H9" s="164"/>
      <c r="I9" s="164"/>
      <c r="J9" s="104"/>
      <c r="K9" s="164" t="s">
        <v>90</v>
      </c>
      <c r="L9" s="164"/>
      <c r="M9" s="164"/>
      <c r="N9" s="105"/>
      <c r="O9" s="106"/>
      <c r="P9" s="110"/>
      <c r="Q9" s="110"/>
    </row>
    <row r="10" spans="2:17" ht="30.75" thickBot="1" x14ac:dyDescent="0.25">
      <c r="B10" s="95"/>
      <c r="C10" s="95"/>
      <c r="D10" s="100" t="s">
        <v>91</v>
      </c>
      <c r="E10" s="95"/>
      <c r="F10" s="111" t="s">
        <v>53</v>
      </c>
      <c r="G10" s="111" t="s">
        <v>54</v>
      </c>
      <c r="H10" s="111" t="s">
        <v>92</v>
      </c>
      <c r="I10" s="111" t="s">
        <v>48</v>
      </c>
      <c r="J10" s="105"/>
      <c r="K10" s="112" t="s">
        <v>155</v>
      </c>
      <c r="L10" s="112" t="s">
        <v>93</v>
      </c>
      <c r="M10" s="111" t="s">
        <v>48</v>
      </c>
      <c r="N10" s="105"/>
      <c r="O10" s="112" t="s">
        <v>94</v>
      </c>
      <c r="P10" s="110"/>
      <c r="Q10" s="113"/>
    </row>
    <row r="11" spans="2:17" ht="14.25" customHeight="1" x14ac:dyDescent="0.2">
      <c r="C11" s="114" t="s">
        <v>95</v>
      </c>
      <c r="E11" s="114"/>
      <c r="F11" s="43" t="s">
        <v>96</v>
      </c>
      <c r="G11" s="43" t="s">
        <v>96</v>
      </c>
      <c r="H11" s="43" t="s">
        <v>96</v>
      </c>
      <c r="I11" s="43" t="s">
        <v>96</v>
      </c>
      <c r="J11" s="43"/>
      <c r="K11" s="43" t="s">
        <v>96</v>
      </c>
      <c r="L11" s="43" t="s">
        <v>96</v>
      </c>
      <c r="M11" s="43" t="s">
        <v>96</v>
      </c>
      <c r="N11" s="43"/>
      <c r="O11" s="43" t="s">
        <v>96</v>
      </c>
      <c r="P11" s="115"/>
      <c r="Q11" s="43" t="s">
        <v>96</v>
      </c>
    </row>
    <row r="12" spans="2:17" ht="14.25" customHeight="1" x14ac:dyDescent="0.2">
      <c r="B12" s="114"/>
      <c r="C12" s="121" t="s">
        <v>97</v>
      </c>
      <c r="D12" s="116">
        <v>11.4</v>
      </c>
      <c r="E12" s="117"/>
      <c r="F12" s="48">
        <v>366671.96989250783</v>
      </c>
      <c r="G12" s="48">
        <v>216027.41260749227</v>
      </c>
      <c r="H12" s="48">
        <v>0</v>
      </c>
      <c r="I12" s="42">
        <f>SUM(F12:H12)</f>
        <v>582699.38250000007</v>
      </c>
      <c r="J12" s="42"/>
      <c r="K12" s="48">
        <v>7564.68</v>
      </c>
      <c r="L12" s="48">
        <v>218091.8475</v>
      </c>
      <c r="M12" s="42">
        <f>SUM(K12:L12)</f>
        <v>225656.5275</v>
      </c>
      <c r="N12" s="42"/>
      <c r="O12" s="42">
        <f>I12+M12</f>
        <v>808355.91</v>
      </c>
      <c r="P12" s="118"/>
      <c r="Q12" s="48">
        <v>593367</v>
      </c>
    </row>
    <row r="13" spans="2:17" ht="15" x14ac:dyDescent="0.2">
      <c r="B13" s="114"/>
      <c r="C13" s="121" t="s">
        <v>98</v>
      </c>
      <c r="D13" s="116">
        <v>33</v>
      </c>
      <c r="E13" s="117"/>
      <c r="F13" s="48">
        <v>1319875.7193131438</v>
      </c>
      <c r="G13" s="48">
        <v>749774.41068685614</v>
      </c>
      <c r="H13" s="48">
        <v>86360</v>
      </c>
      <c r="I13" s="42">
        <f t="shared" ref="I13:I34" si="0">SUM(F13:H13)</f>
        <v>2156010.13</v>
      </c>
      <c r="J13" s="42"/>
      <c r="K13" s="48">
        <v>0</v>
      </c>
      <c r="L13" s="48">
        <v>0</v>
      </c>
      <c r="M13" s="42">
        <f t="shared" ref="M13:M34" si="1">SUM(K13:L13)</f>
        <v>0</v>
      </c>
      <c r="N13" s="42"/>
      <c r="O13" s="42">
        <f t="shared" ref="O13:O34" si="2">I13+M13</f>
        <v>2156010.13</v>
      </c>
      <c r="P13" s="118"/>
      <c r="Q13" s="48">
        <v>1455060</v>
      </c>
    </row>
    <row r="14" spans="2:17" ht="15" x14ac:dyDescent="0.2">
      <c r="B14" s="114"/>
      <c r="C14" s="121" t="s">
        <v>99</v>
      </c>
      <c r="D14" s="116">
        <v>1.8</v>
      </c>
      <c r="E14" s="117"/>
      <c r="F14" s="48">
        <v>8296.0927854877646</v>
      </c>
      <c r="G14" s="48">
        <v>2003.9872145122354</v>
      </c>
      <c r="H14" s="48">
        <v>0</v>
      </c>
      <c r="I14" s="42">
        <f t="shared" si="0"/>
        <v>10300.08</v>
      </c>
      <c r="J14" s="42"/>
      <c r="K14" s="48">
        <v>0</v>
      </c>
      <c r="L14" s="48">
        <v>76947.09</v>
      </c>
      <c r="M14" s="42">
        <f t="shared" si="1"/>
        <v>76947.09</v>
      </c>
      <c r="N14" s="42"/>
      <c r="O14" s="42">
        <f t="shared" si="2"/>
        <v>87247.17</v>
      </c>
      <c r="P14" s="118"/>
      <c r="Q14" s="48">
        <v>0</v>
      </c>
    </row>
    <row r="15" spans="2:17" ht="15" x14ac:dyDescent="0.2">
      <c r="C15" s="119" t="s">
        <v>100</v>
      </c>
      <c r="D15" s="102">
        <f>SUM(D12:D14)</f>
        <v>46.199999999999996</v>
      </c>
      <c r="E15" s="114"/>
      <c r="F15" s="42">
        <f>SUM(F12:F14)</f>
        <v>1694843.7819911393</v>
      </c>
      <c r="G15" s="42">
        <f>SUM(G12:G14)</f>
        <v>967805.81050886062</v>
      </c>
      <c r="H15" s="42">
        <f>SUM(H12:H14)</f>
        <v>86360</v>
      </c>
      <c r="I15" s="42">
        <f>SUM(I12:I14)</f>
        <v>2749009.5925000003</v>
      </c>
      <c r="J15" s="42"/>
      <c r="K15" s="42">
        <f>SUM(K12:K14)</f>
        <v>7564.68</v>
      </c>
      <c r="L15" s="42">
        <f>SUM(L12:L14)</f>
        <v>295038.9375</v>
      </c>
      <c r="M15" s="42">
        <f>SUM(M12:M14)</f>
        <v>302603.61749999999</v>
      </c>
      <c r="N15" s="42"/>
      <c r="O15" s="42">
        <f>SUM(O12:O14)</f>
        <v>3051613.21</v>
      </c>
      <c r="P15" s="42"/>
      <c r="Q15" s="42">
        <f>SUM(Q12:Q14)</f>
        <v>2048427</v>
      </c>
    </row>
    <row r="16" spans="2:17" ht="15" x14ac:dyDescent="0.2">
      <c r="C16" s="114" t="s">
        <v>101</v>
      </c>
      <c r="D16" s="114"/>
      <c r="E16" s="114"/>
      <c r="F16" s="48">
        <v>357497.26758713328</v>
      </c>
      <c r="G16" s="48">
        <v>204141.48872493402</v>
      </c>
      <c r="H16" s="48">
        <v>18216.111925403548</v>
      </c>
      <c r="I16" s="42">
        <f t="shared" si="0"/>
        <v>579854.86823747086</v>
      </c>
      <c r="J16" s="42"/>
      <c r="K16" s="48">
        <v>1595.6352195444849</v>
      </c>
      <c r="L16" s="48">
        <v>62233.236542984523</v>
      </c>
      <c r="M16" s="42">
        <f t="shared" si="1"/>
        <v>63828.871762529008</v>
      </c>
      <c r="N16" s="42"/>
      <c r="O16" s="42">
        <f t="shared" si="2"/>
        <v>643683.73999999987</v>
      </c>
      <c r="P16" s="118"/>
      <c r="Q16" s="48">
        <v>418623</v>
      </c>
    </row>
    <row r="17" spans="3:17" ht="15" x14ac:dyDescent="0.2">
      <c r="C17" s="114" t="s">
        <v>102</v>
      </c>
      <c r="D17" s="114"/>
      <c r="E17" s="114"/>
      <c r="F17" s="48">
        <v>30400.931572311551</v>
      </c>
      <c r="G17" s="48">
        <v>17359.828990256294</v>
      </c>
      <c r="H17" s="48">
        <v>1549.0657478180203</v>
      </c>
      <c r="I17" s="42">
        <f t="shared" si="0"/>
        <v>49309.826310385863</v>
      </c>
      <c r="J17" s="42"/>
      <c r="K17" s="48">
        <v>135.68998009731385</v>
      </c>
      <c r="L17" s="48">
        <v>5292.2037095168098</v>
      </c>
      <c r="M17" s="42">
        <f t="shared" si="1"/>
        <v>5427.893689614124</v>
      </c>
      <c r="N17" s="42"/>
      <c r="O17" s="42">
        <f t="shared" si="2"/>
        <v>54737.719999999987</v>
      </c>
      <c r="P17" s="118"/>
      <c r="Q17" s="48">
        <v>34920</v>
      </c>
    </row>
    <row r="18" spans="3:17" ht="15" x14ac:dyDescent="0.2">
      <c r="C18" s="120" t="s">
        <v>103</v>
      </c>
      <c r="D18" s="120"/>
      <c r="E18" s="120"/>
      <c r="F18" s="48">
        <v>0</v>
      </c>
      <c r="G18" s="48">
        <v>0</v>
      </c>
      <c r="H18" s="48">
        <v>0</v>
      </c>
      <c r="I18" s="42">
        <f t="shared" si="0"/>
        <v>0</v>
      </c>
      <c r="J18" s="42"/>
      <c r="K18" s="48">
        <v>0</v>
      </c>
      <c r="L18" s="48">
        <v>0</v>
      </c>
      <c r="M18" s="42">
        <f t="shared" si="1"/>
        <v>0</v>
      </c>
      <c r="N18" s="42"/>
      <c r="O18" s="42">
        <f t="shared" si="2"/>
        <v>0</v>
      </c>
      <c r="P18" s="118"/>
      <c r="Q18" s="48">
        <v>0</v>
      </c>
    </row>
    <row r="19" spans="3:17" ht="15" x14ac:dyDescent="0.2">
      <c r="C19" s="120" t="s">
        <v>104</v>
      </c>
      <c r="D19" s="120"/>
      <c r="E19" s="120"/>
      <c r="F19" s="48">
        <v>13608.360333587865</v>
      </c>
      <c r="G19" s="48">
        <v>7770.7753022947873</v>
      </c>
      <c r="H19" s="48">
        <v>693.40785911724367</v>
      </c>
      <c r="I19" s="42">
        <f t="shared" si="0"/>
        <v>22072.543494999896</v>
      </c>
      <c r="J19" s="42"/>
      <c r="K19" s="48">
        <v>60.738867111012411</v>
      </c>
      <c r="L19" s="48">
        <v>2368.947637889084</v>
      </c>
      <c r="M19" s="42">
        <f t="shared" si="1"/>
        <v>2429.6865050000965</v>
      </c>
      <c r="N19" s="42"/>
      <c r="O19" s="42">
        <f t="shared" si="2"/>
        <v>24502.229999999992</v>
      </c>
      <c r="P19" s="118"/>
      <c r="Q19" s="48">
        <v>85189</v>
      </c>
    </row>
    <row r="20" spans="3:17" ht="15" x14ac:dyDescent="0.2">
      <c r="C20" s="120" t="s">
        <v>105</v>
      </c>
      <c r="D20" s="120"/>
      <c r="E20" s="120"/>
      <c r="F20" s="48">
        <v>0</v>
      </c>
      <c r="G20" s="48">
        <v>0</v>
      </c>
      <c r="H20" s="48">
        <v>0</v>
      </c>
      <c r="I20" s="42">
        <f t="shared" si="0"/>
        <v>0</v>
      </c>
      <c r="J20" s="42"/>
      <c r="K20" s="48">
        <v>0</v>
      </c>
      <c r="L20" s="48">
        <v>137145.78</v>
      </c>
      <c r="M20" s="42">
        <f t="shared" si="1"/>
        <v>137145.78</v>
      </c>
      <c r="N20" s="42"/>
      <c r="O20" s="42">
        <f t="shared" si="2"/>
        <v>137145.78</v>
      </c>
      <c r="P20" s="118"/>
      <c r="Q20" s="48">
        <v>170182</v>
      </c>
    </row>
    <row r="21" spans="3:17" ht="30" x14ac:dyDescent="0.2">
      <c r="C21" s="122" t="s">
        <v>106</v>
      </c>
      <c r="D21" s="120"/>
      <c r="E21" s="120"/>
      <c r="F21" s="48">
        <v>138788.97397253325</v>
      </c>
      <c r="G21" s="48">
        <v>46288.953064182737</v>
      </c>
      <c r="H21" s="48">
        <v>1973.9242051583594</v>
      </c>
      <c r="I21" s="42">
        <f t="shared" si="0"/>
        <v>187051.85124187436</v>
      </c>
      <c r="J21" s="42"/>
      <c r="K21" s="48">
        <v>522.90533761321603</v>
      </c>
      <c r="L21" s="48">
        <v>106968.17342051245</v>
      </c>
      <c r="M21" s="42">
        <f t="shared" si="1"/>
        <v>107491.07875812567</v>
      </c>
      <c r="N21" s="42"/>
      <c r="O21" s="42">
        <f t="shared" si="2"/>
        <v>294542.93000000005</v>
      </c>
      <c r="P21" s="118"/>
      <c r="Q21" s="48">
        <v>312446</v>
      </c>
    </row>
    <row r="22" spans="3:17" ht="15" x14ac:dyDescent="0.2">
      <c r="C22" s="120" t="s">
        <v>107</v>
      </c>
      <c r="D22" s="120"/>
      <c r="E22" s="120"/>
      <c r="F22" s="48">
        <v>572665.37400714983</v>
      </c>
      <c r="G22" s="48">
        <v>327008.82661305193</v>
      </c>
      <c r="H22" s="48">
        <v>29179.905679068681</v>
      </c>
      <c r="I22" s="42">
        <f t="shared" si="0"/>
        <v>928854.10629927041</v>
      </c>
      <c r="J22" s="42"/>
      <c r="K22" s="48">
        <v>2556.0056610970041</v>
      </c>
      <c r="L22" s="48">
        <v>99689.768039632239</v>
      </c>
      <c r="M22" s="42">
        <f t="shared" si="1"/>
        <v>102245.77370072925</v>
      </c>
      <c r="N22" s="42"/>
      <c r="O22" s="42">
        <f t="shared" si="2"/>
        <v>1031099.8799999997</v>
      </c>
      <c r="P22" s="118"/>
      <c r="Q22" s="48">
        <v>1031100</v>
      </c>
    </row>
    <row r="23" spans="3:17" ht="15" x14ac:dyDescent="0.2">
      <c r="C23" s="120" t="s">
        <v>108</v>
      </c>
      <c r="D23" s="120"/>
      <c r="E23" s="120"/>
      <c r="F23" s="48">
        <v>23880.071120301596</v>
      </c>
      <c r="G23" s="48">
        <v>13636.225256372067</v>
      </c>
      <c r="H23" s="48">
        <v>1216.7982464592883</v>
      </c>
      <c r="I23" s="42">
        <f t="shared" si="0"/>
        <v>38733.094623132951</v>
      </c>
      <c r="J23" s="42"/>
      <c r="K23" s="48">
        <v>106.5851014245675</v>
      </c>
      <c r="L23" s="48">
        <v>4157.0502754424688</v>
      </c>
      <c r="M23" s="42">
        <f t="shared" si="1"/>
        <v>4263.635376867036</v>
      </c>
      <c r="N23" s="42"/>
      <c r="O23" s="42">
        <f t="shared" si="2"/>
        <v>42996.729999999989</v>
      </c>
      <c r="P23" s="118"/>
      <c r="Q23" s="48">
        <v>46209</v>
      </c>
    </row>
    <row r="24" spans="3:17" ht="15" x14ac:dyDescent="0.2">
      <c r="C24" s="120" t="s">
        <v>109</v>
      </c>
      <c r="D24" s="120"/>
      <c r="E24" s="120"/>
      <c r="F24" s="48">
        <v>16941.860803700765</v>
      </c>
      <c r="G24" s="48">
        <v>9674.3024347595237</v>
      </c>
      <c r="H24" s="48">
        <v>863.26487110730523</v>
      </c>
      <c r="I24" s="42">
        <f t="shared" si="0"/>
        <v>27479.428109567594</v>
      </c>
      <c r="J24" s="42"/>
      <c r="K24" s="48">
        <v>75.617444478555001</v>
      </c>
      <c r="L24" s="48">
        <v>2949.2444459538424</v>
      </c>
      <c r="M24" s="42">
        <f t="shared" si="1"/>
        <v>3024.8618904323976</v>
      </c>
      <c r="N24" s="42"/>
      <c r="O24" s="42">
        <f t="shared" si="2"/>
        <v>30504.289999999994</v>
      </c>
      <c r="P24" s="118"/>
      <c r="Q24" s="48">
        <v>24546</v>
      </c>
    </row>
    <row r="25" spans="3:17" ht="15" x14ac:dyDescent="0.2">
      <c r="C25" s="120" t="s">
        <v>110</v>
      </c>
      <c r="D25" s="120"/>
      <c r="E25" s="120"/>
      <c r="F25" s="48">
        <v>28495.745685691443</v>
      </c>
      <c r="G25" s="48">
        <v>16271.911631286357</v>
      </c>
      <c r="H25" s="48">
        <v>1451.9878608075628</v>
      </c>
      <c r="I25" s="42">
        <f t="shared" si="0"/>
        <v>46219.645177785358</v>
      </c>
      <c r="J25" s="42"/>
      <c r="K25" s="48">
        <v>127.18646978802403</v>
      </c>
      <c r="L25" s="48">
        <v>4960.548352426601</v>
      </c>
      <c r="M25" s="42">
        <f t="shared" si="1"/>
        <v>5087.7348222146247</v>
      </c>
      <c r="N25" s="42"/>
      <c r="O25" s="42">
        <f t="shared" si="2"/>
        <v>51307.379999999983</v>
      </c>
      <c r="P25" s="118"/>
      <c r="Q25" s="48">
        <v>34707</v>
      </c>
    </row>
    <row r="26" spans="3:17" ht="15" x14ac:dyDescent="0.2">
      <c r="C26" s="120" t="s">
        <v>111</v>
      </c>
      <c r="D26" s="120"/>
      <c r="E26" s="120"/>
      <c r="F26" s="48">
        <v>112265.10947351823</v>
      </c>
      <c r="G26" s="48">
        <v>30209.582852494877</v>
      </c>
      <c r="H26" s="48">
        <v>592.59790463598756</v>
      </c>
      <c r="I26" s="42">
        <f t="shared" si="0"/>
        <v>143067.29023064912</v>
      </c>
      <c r="J26" s="42"/>
      <c r="K26" s="48">
        <v>41.874472246893966</v>
      </c>
      <c r="L26" s="48">
        <v>1633.1952971040193</v>
      </c>
      <c r="M26" s="42">
        <f t="shared" si="1"/>
        <v>1675.0697693509132</v>
      </c>
      <c r="N26" s="42"/>
      <c r="O26" s="42">
        <f t="shared" si="2"/>
        <v>144742.36000000002</v>
      </c>
      <c r="P26" s="118"/>
      <c r="Q26" s="48">
        <v>174877</v>
      </c>
    </row>
    <row r="27" spans="3:17" ht="15" x14ac:dyDescent="0.2">
      <c r="C27" s="120" t="s">
        <v>112</v>
      </c>
      <c r="D27" s="120"/>
      <c r="E27" s="120"/>
      <c r="F27" s="48">
        <v>16441.912639188991</v>
      </c>
      <c r="G27" s="48">
        <v>6022.8154487250595</v>
      </c>
      <c r="H27" s="48">
        <v>317.21993928581793</v>
      </c>
      <c r="I27" s="42">
        <f t="shared" si="0"/>
        <v>22781.948027199869</v>
      </c>
      <c r="J27" s="42"/>
      <c r="K27" s="48">
        <v>27.786791689632253</v>
      </c>
      <c r="L27" s="48">
        <v>1083.7451811104938</v>
      </c>
      <c r="M27" s="42">
        <f t="shared" si="1"/>
        <v>1111.5319728001261</v>
      </c>
      <c r="N27" s="42"/>
      <c r="O27" s="42">
        <f t="shared" si="2"/>
        <v>23893.479999999996</v>
      </c>
      <c r="P27" s="118"/>
      <c r="Q27" s="48">
        <v>41304</v>
      </c>
    </row>
    <row r="28" spans="3:17" ht="15" x14ac:dyDescent="0.2">
      <c r="C28" s="120" t="s">
        <v>113</v>
      </c>
      <c r="D28" s="120"/>
      <c r="E28" s="120"/>
      <c r="F28" s="48">
        <v>12788.851237781966</v>
      </c>
      <c r="G28" s="48">
        <v>3089.2487622180342</v>
      </c>
      <c r="H28" s="48">
        <v>0</v>
      </c>
      <c r="I28" s="42">
        <f t="shared" si="0"/>
        <v>15878.1</v>
      </c>
      <c r="J28" s="42"/>
      <c r="K28" s="48">
        <v>0</v>
      </c>
      <c r="L28" s="48">
        <v>0</v>
      </c>
      <c r="M28" s="42">
        <f t="shared" si="1"/>
        <v>0</v>
      </c>
      <c r="N28" s="42"/>
      <c r="O28" s="42">
        <f t="shared" si="2"/>
        <v>15878.1</v>
      </c>
      <c r="P28" s="118"/>
      <c r="Q28" s="48">
        <v>14016</v>
      </c>
    </row>
    <row r="29" spans="3:17" ht="15" x14ac:dyDescent="0.2">
      <c r="C29" s="120" t="s">
        <v>114</v>
      </c>
      <c r="D29" s="120"/>
      <c r="E29" s="120"/>
      <c r="F29" s="48">
        <v>29720.495604205418</v>
      </c>
      <c r="G29" s="48">
        <v>11654.072304099236</v>
      </c>
      <c r="H29" s="48">
        <v>692.05965732465813</v>
      </c>
      <c r="I29" s="42">
        <f t="shared" si="0"/>
        <v>42066.627565629315</v>
      </c>
      <c r="J29" s="42"/>
      <c r="K29" s="48">
        <v>60.620771752787114</v>
      </c>
      <c r="L29" s="48">
        <v>2364.3416626178932</v>
      </c>
      <c r="M29" s="42">
        <f t="shared" si="1"/>
        <v>2424.9624343706805</v>
      </c>
      <c r="N29" s="42"/>
      <c r="O29" s="42">
        <f t="shared" si="2"/>
        <v>44491.59</v>
      </c>
      <c r="P29" s="118"/>
      <c r="Q29" s="48">
        <v>57451</v>
      </c>
    </row>
    <row r="30" spans="3:17" ht="15" x14ac:dyDescent="0.2">
      <c r="C30" s="120" t="s">
        <v>115</v>
      </c>
      <c r="D30" s="120"/>
      <c r="E30" s="120"/>
      <c r="F30" s="48">
        <v>27545.640901797673</v>
      </c>
      <c r="G30" s="48">
        <v>15729.373764248025</v>
      </c>
      <c r="H30" s="48">
        <v>1403.5757003424428</v>
      </c>
      <c r="I30" s="42">
        <f t="shared" si="0"/>
        <v>44678.59036638814</v>
      </c>
      <c r="J30" s="42"/>
      <c r="K30" s="48">
        <v>122.94582015825002</v>
      </c>
      <c r="L30" s="48">
        <v>4795.1538134535976</v>
      </c>
      <c r="M30" s="42">
        <f t="shared" si="1"/>
        <v>4918.0996336118478</v>
      </c>
      <c r="N30" s="42"/>
      <c r="O30" s="42">
        <f t="shared" si="2"/>
        <v>49596.689999999988</v>
      </c>
      <c r="P30" s="118"/>
      <c r="Q30" s="48">
        <v>46739</v>
      </c>
    </row>
    <row r="31" spans="3:17" ht="15" x14ac:dyDescent="0.2">
      <c r="C31" s="120" t="s">
        <v>116</v>
      </c>
      <c r="D31" s="120"/>
      <c r="E31" s="120"/>
      <c r="F31" s="48">
        <v>3758.390800965637</v>
      </c>
      <c r="G31" s="48">
        <v>907.86919903436331</v>
      </c>
      <c r="H31" s="48">
        <v>0</v>
      </c>
      <c r="I31" s="42">
        <f t="shared" si="0"/>
        <v>4666.26</v>
      </c>
      <c r="J31" s="42"/>
      <c r="K31" s="48">
        <v>0</v>
      </c>
      <c r="L31" s="48">
        <v>0</v>
      </c>
      <c r="M31" s="42">
        <f t="shared" si="1"/>
        <v>0</v>
      </c>
      <c r="N31" s="42"/>
      <c r="O31" s="42">
        <f t="shared" si="2"/>
        <v>4666.26</v>
      </c>
      <c r="P31" s="118"/>
      <c r="Q31" s="48">
        <v>10080</v>
      </c>
    </row>
    <row r="32" spans="3:17" ht="15" x14ac:dyDescent="0.2">
      <c r="C32" s="120" t="s">
        <v>117</v>
      </c>
      <c r="D32" s="120"/>
      <c r="E32" s="120"/>
      <c r="F32" s="48">
        <v>13144.581711684939</v>
      </c>
      <c r="G32" s="48">
        <v>3175.1782883150618</v>
      </c>
      <c r="H32" s="48">
        <v>0</v>
      </c>
      <c r="I32" s="42">
        <f t="shared" si="0"/>
        <v>16319.760000000002</v>
      </c>
      <c r="J32" s="42"/>
      <c r="K32" s="48">
        <v>0</v>
      </c>
      <c r="L32" s="48">
        <v>0</v>
      </c>
      <c r="M32" s="42">
        <f t="shared" si="1"/>
        <v>0</v>
      </c>
      <c r="N32" s="42"/>
      <c r="O32" s="42">
        <f t="shared" si="2"/>
        <v>16319.760000000002</v>
      </c>
      <c r="P32" s="118"/>
      <c r="Q32" s="48">
        <v>2206</v>
      </c>
    </row>
    <row r="33" spans="3:17" ht="15" x14ac:dyDescent="0.2">
      <c r="C33" s="120" t="s">
        <v>118</v>
      </c>
      <c r="D33" s="120"/>
      <c r="E33" s="120"/>
      <c r="F33" s="48">
        <v>21994</v>
      </c>
      <c r="G33" s="48">
        <v>12560.308688246021</v>
      </c>
      <c r="H33" s="48">
        <v>1120.7912233411782</v>
      </c>
      <c r="I33" s="42">
        <f t="shared" si="0"/>
        <v>35675.099911587196</v>
      </c>
      <c r="J33" s="42"/>
      <c r="K33" s="48">
        <v>98.175393137847919</v>
      </c>
      <c r="L33" s="48">
        <v>3829.0534008094774</v>
      </c>
      <c r="M33" s="42">
        <f t="shared" si="1"/>
        <v>3927.2287939473254</v>
      </c>
      <c r="N33" s="42"/>
      <c r="O33" s="42">
        <f t="shared" si="2"/>
        <v>39602.328705534521</v>
      </c>
      <c r="P33" s="118"/>
      <c r="Q33" s="48">
        <v>37097</v>
      </c>
    </row>
    <row r="34" spans="3:17" ht="15" x14ac:dyDescent="0.2">
      <c r="C34" s="120" t="s">
        <v>67</v>
      </c>
      <c r="D34" s="120"/>
      <c r="E34" s="120"/>
      <c r="F34" s="48">
        <v>40120.165443991973</v>
      </c>
      <c r="G34" s="48">
        <v>22909.798323510171</v>
      </c>
      <c r="H34" s="48">
        <v>2044.3049232966191</v>
      </c>
      <c r="I34" s="42">
        <f t="shared" si="0"/>
        <v>65074.268690798766</v>
      </c>
      <c r="J34" s="42"/>
      <c r="K34" s="48">
        <v>179.07031689628846</v>
      </c>
      <c r="L34" s="48">
        <v>6984.1309923049284</v>
      </c>
      <c r="M34" s="42">
        <f t="shared" si="1"/>
        <v>7163.2013092012166</v>
      </c>
      <c r="N34" s="42"/>
      <c r="O34" s="42">
        <f t="shared" si="2"/>
        <v>72237.469999999987</v>
      </c>
      <c r="P34" s="118"/>
      <c r="Q34" s="48">
        <v>48559</v>
      </c>
    </row>
    <row r="35" spans="3:17" ht="17.25" x14ac:dyDescent="0.2">
      <c r="C35" s="120" t="s">
        <v>119</v>
      </c>
      <c r="D35" s="120"/>
      <c r="E35" s="120"/>
      <c r="F35" s="49">
        <v>5810.266663885317</v>
      </c>
      <c r="G35" s="49">
        <v>2469.0442195463002</v>
      </c>
      <c r="H35" s="49">
        <v>164.78965235571252</v>
      </c>
      <c r="I35" s="50">
        <f>SUM(F35:H35)</f>
        <v>8444.1005357873291</v>
      </c>
      <c r="J35" s="42"/>
      <c r="K35" s="49">
        <v>14.434703420359098</v>
      </c>
      <c r="L35" s="49">
        <v>30263.854760792306</v>
      </c>
      <c r="M35" s="50">
        <f>SUM(K35:L35)</f>
        <v>30278.289464212667</v>
      </c>
      <c r="N35" s="50"/>
      <c r="O35" s="50">
        <f>I35+M35</f>
        <v>38722.39</v>
      </c>
      <c r="P35" s="118"/>
      <c r="Q35" s="49">
        <v>13569</v>
      </c>
    </row>
    <row r="36" spans="3:17" ht="15.75" thickBot="1" x14ac:dyDescent="0.25">
      <c r="C36" s="103" t="s">
        <v>120</v>
      </c>
      <c r="D36" s="95"/>
      <c r="E36" s="95"/>
      <c r="F36" s="93">
        <f>SUM(F15:F35)</f>
        <v>3160711.7815505681</v>
      </c>
      <c r="G36" s="93">
        <f>SUM(G15:G35)</f>
        <v>1718685.4143764353</v>
      </c>
      <c r="H36" s="93">
        <f>SUM(H15:H35)</f>
        <v>147839.80539552245</v>
      </c>
      <c r="I36" s="93">
        <f>SUM(I15:I35)</f>
        <v>5027237.0013225265</v>
      </c>
      <c r="J36" s="101"/>
      <c r="K36" s="93">
        <f>SUM(K15:K35)</f>
        <v>13289.952350456237</v>
      </c>
      <c r="L36" s="93">
        <f>SUM(L15:L35)</f>
        <v>771757.36503255076</v>
      </c>
      <c r="M36" s="93">
        <f>SUM(M15:M35)</f>
        <v>785047.31738300703</v>
      </c>
      <c r="N36" s="93"/>
      <c r="O36" s="93">
        <f>SUM(O15:O35)</f>
        <v>5812284.3187055336</v>
      </c>
      <c r="Q36" s="93">
        <f>SUM(Q15:Q35)</f>
        <v>4652247</v>
      </c>
    </row>
  </sheetData>
  <sheetProtection algorithmName="SHA-512" hashValue="cplG7HRYtrdX26W4yXIFyatDiDXoNlhwTYVvLpugrmQNqL9M0CfnyCbx6W5vuC6vemDH6v9aHfUdlPDC4lZN7g==" saltValue="4WbFcZTj8qiaqr3f4lBW3g==" spinCount="100000" sheet="1" objects="1" scenarios="1" formatColumns="0" formatRows="0"/>
  <mergeCells count="9">
    <mergeCell ref="F9:I9"/>
    <mergeCell ref="K9:M9"/>
    <mergeCell ref="C2:Q2"/>
    <mergeCell ref="B3:Q3"/>
    <mergeCell ref="B4:Q4"/>
    <mergeCell ref="B5:Q5"/>
    <mergeCell ref="B6:Q6"/>
    <mergeCell ref="F7:Q7"/>
    <mergeCell ref="F8:O8"/>
  </mergeCells>
  <conditionalFormatting sqref="D12:D14">
    <cfRule type="cellIs" dxfId="1" priority="1" stopIfTrue="1" operator="greaterThan">
      <formula>0</formula>
    </cfRule>
  </conditionalFormatting>
  <conditionalFormatting sqref="F12:H14 F16:H35 K12:L14 K16:L35 Q12:Q14 Q16:Q35">
    <cfRule type="expression" dxfId="0" priority="2" stopIfTrue="1">
      <formula>IF(F$36&gt;0,F$36,IF(F$36&lt;0,F$36,IF(F$36=0,F$36,0)))</formula>
    </cfRule>
  </conditionalFormatting>
  <printOptions horizontalCentered="1"/>
  <pageMargins left="0.5" right="0.25" top="0.75" bottom="0.5" header="0.5" footer="0.5"/>
  <pageSetup scale="65" orientation="landscape" r:id="rId1"/>
  <headerFooter alignWithMargins="0"/>
  <ignoredErrors>
    <ignoredError sqref="I15:O1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Audited Financials---&gt;</vt:lpstr>
      <vt:lpstr>Transmittal Form &amp; School Info</vt:lpstr>
      <vt:lpstr>School Districts</vt:lpstr>
      <vt:lpstr>Financial Position</vt:lpstr>
      <vt:lpstr>Statement of Activities</vt:lpstr>
      <vt:lpstr>Cash Flow</vt:lpstr>
      <vt:lpstr>Functional Expenses</vt:lpstr>
      <vt:lpstr>NYC_SchoolDistricts</vt:lpstr>
      <vt:lpstr>NYS_SchoolDistricts</vt:lpstr>
      <vt:lpstr>'Cash Flow'!Print_Area</vt:lpstr>
      <vt:lpstr>'Financial Position'!Print_Area</vt:lpstr>
      <vt:lpstr>'Functional Expenses'!Print_Area</vt:lpstr>
      <vt:lpstr>'Statement of Activities'!Print_Area</vt:lpstr>
      <vt:lpstr>'Transmittal Form &amp; School Info'!Print_Area</vt:lpstr>
      <vt:lpstr>'Financial Position'!Print_Titles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Hruby, David</dc:creator>
  <cp:lastModifiedBy>Gina Palma</cp:lastModifiedBy>
  <cp:lastPrinted>2017-08-17T17:14:10Z</cp:lastPrinted>
  <dcterms:created xsi:type="dcterms:W3CDTF">2016-04-29T13:39:11Z</dcterms:created>
  <dcterms:modified xsi:type="dcterms:W3CDTF">2018-10-22T14:09:45Z</dcterms:modified>
</cp:coreProperties>
</file>